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hidePivotFieldList="1" defaultThemeVersion="166925"/>
  <mc:AlternateContent xmlns:mc="http://schemas.openxmlformats.org/markup-compatibility/2006">
    <mc:Choice Requires="x15">
      <x15ac:absPath xmlns:x15ac="http://schemas.microsoft.com/office/spreadsheetml/2010/11/ac" url="H:\AEA Consultancy\2024-001 WESTMORLAND &amp; FURNESS\003. LGBCE Project\Warding\_LGBCE submission\"/>
    </mc:Choice>
  </mc:AlternateContent>
  <xr:revisionPtr revIDLastSave="0" documentId="13_ncr:1_{8878196F-298A-4536-89CC-FC196EA68A28}" xr6:coauthVersionLast="47" xr6:coauthVersionMax="47" xr10:uidLastSave="{00000000-0000-0000-0000-000000000000}"/>
  <bookViews>
    <workbookView xWindow="38280" yWindow="-120" windowWidth="38640" windowHeight="21120" firstSheet="2" activeTab="2" xr2:uid="{00000000-000D-0000-FFFF-FFFF00000000}"/>
  </bookViews>
  <sheets>
    <sheet name="Read me!" sheetId="6" r:id="rId1"/>
    <sheet name="Electoral data - BASELINE" sheetId="7" r:id="rId2"/>
    <sheet name="Submission" sheetId="33" r:id="rId3"/>
    <sheet name="Locality Boards" sheetId="35" state="hidden" r:id="rId4"/>
  </sheets>
  <externalReferences>
    <externalReference r:id="rId5"/>
    <externalReference r:id="rId6"/>
  </externalReferences>
  <definedNames>
    <definedName name="_xlnm._FilterDatabase" localSheetId="3" hidden="1">'Locality Boards'!$B$19:$J$335</definedName>
    <definedName name="_xlnm._FilterDatabase" localSheetId="2" hidden="1">Submission!$B$19:$J$335</definedName>
    <definedName name="_xlcn.WorksheetConnection_Warding109B19J2881" hidden="1">'[1]Warding - 10-9 (2)'!$B$19:$J$288</definedName>
    <definedName name="_xlcn.WorksheetConnection_Warding1893B19J2881" hidden="1">'[2]Warding - 18-9 (3)'!$B$19:$J$288</definedName>
    <definedName name="Countydivision">#N/A</definedName>
    <definedName name="Districtward">#N/A</definedName>
    <definedName name="Electorate2008">#N/A</definedName>
    <definedName name="Electorate2013">#N/A</definedName>
    <definedName name="Electoratedata">#N/A</definedName>
    <definedName name="Groupedparishcouncil">#N/A</definedName>
    <definedName name="Parish">#N/A</definedName>
    <definedName name="Parishward">#N/A</definedName>
    <definedName name="Pollingdistrict">#N/A</definedName>
  </definedNames>
  <calcPr calcId="191028"/>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ange 2" name="Range 2" connection="WorksheetConnection_Warding - 18-9 (3)!$B$19:$J$288"/>
          <x15:modelTable id="Range 1" name="Range 1" connection="WorksheetConnection_Warding - 10-9!$B$19:$J$288"/>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9" i="35" l="1"/>
  <c r="D364" i="35"/>
  <c r="F355" i="35"/>
  <c r="F335" i="35"/>
  <c r="D331" i="35"/>
  <c r="F319" i="35"/>
  <c r="F322" i="35" s="1"/>
  <c r="Q91" i="35"/>
  <c r="P91" i="35"/>
  <c r="O91" i="35"/>
  <c r="N91" i="35"/>
  <c r="Q90" i="35"/>
  <c r="P90" i="35"/>
  <c r="O90" i="35"/>
  <c r="N90" i="35"/>
  <c r="Q89" i="35"/>
  <c r="P89" i="35"/>
  <c r="O89" i="35"/>
  <c r="N89" i="35"/>
  <c r="Q88" i="35"/>
  <c r="P88" i="35"/>
  <c r="O88" i="35"/>
  <c r="N88" i="35"/>
  <c r="Q87" i="35"/>
  <c r="P87" i="35"/>
  <c r="O87" i="35"/>
  <c r="N87" i="35"/>
  <c r="Q84" i="35"/>
  <c r="P84" i="35"/>
  <c r="O84" i="35"/>
  <c r="N84" i="35"/>
  <c r="Q83" i="35"/>
  <c r="P83" i="35"/>
  <c r="O83" i="35"/>
  <c r="N83" i="35"/>
  <c r="Q82" i="35"/>
  <c r="P82" i="35"/>
  <c r="O82" i="35"/>
  <c r="N82" i="35"/>
  <c r="Q81" i="35"/>
  <c r="P81" i="35"/>
  <c r="O81" i="35"/>
  <c r="N81" i="35"/>
  <c r="Q80" i="35"/>
  <c r="P80" i="35"/>
  <c r="O80" i="35"/>
  <c r="N80" i="35"/>
  <c r="Q79" i="35"/>
  <c r="P79" i="35"/>
  <c r="O79" i="35"/>
  <c r="N79" i="35"/>
  <c r="Q78" i="35"/>
  <c r="P78" i="35"/>
  <c r="O78" i="35"/>
  <c r="N78" i="35"/>
  <c r="Q77" i="35"/>
  <c r="P77" i="35"/>
  <c r="O77" i="35"/>
  <c r="N77" i="35"/>
  <c r="Q76" i="35"/>
  <c r="P76" i="35"/>
  <c r="O76" i="35"/>
  <c r="N76" i="35"/>
  <c r="Q75" i="35"/>
  <c r="P75" i="35"/>
  <c r="O75" i="35"/>
  <c r="N75" i="35"/>
  <c r="Q74" i="35"/>
  <c r="P74" i="35"/>
  <c r="O74" i="35"/>
  <c r="N74" i="35"/>
  <c r="Q73" i="35"/>
  <c r="P73" i="35"/>
  <c r="O73" i="35"/>
  <c r="N73" i="35"/>
  <c r="Q72" i="35"/>
  <c r="P72" i="35"/>
  <c r="O72" i="35"/>
  <c r="N72" i="35"/>
  <c r="Q71" i="35"/>
  <c r="P71" i="35"/>
  <c r="O71" i="35"/>
  <c r="N71" i="35"/>
  <c r="Q70" i="35"/>
  <c r="P70" i="35"/>
  <c r="O70" i="35"/>
  <c r="N70" i="35"/>
  <c r="Q69" i="35"/>
  <c r="P69" i="35"/>
  <c r="O69" i="35"/>
  <c r="N69" i="35"/>
  <c r="Q68" i="35"/>
  <c r="P68" i="35"/>
  <c r="O68" i="35"/>
  <c r="N68" i="35"/>
  <c r="Q60" i="35"/>
  <c r="P60" i="35"/>
  <c r="O60" i="35"/>
  <c r="N60" i="35"/>
  <c r="Q53" i="35"/>
  <c r="P53" i="35"/>
  <c r="O53" i="35"/>
  <c r="N53" i="35"/>
  <c r="N47" i="35"/>
  <c r="N46" i="35"/>
  <c r="N45" i="35"/>
  <c r="N44" i="35"/>
  <c r="N43" i="35"/>
  <c r="N42" i="35"/>
  <c r="N41" i="35"/>
  <c r="N40" i="35"/>
  <c r="N39" i="35"/>
  <c r="N38" i="35"/>
  <c r="N37" i="35"/>
  <c r="N36" i="35"/>
  <c r="N35" i="35"/>
  <c r="N34" i="35"/>
  <c r="N33" i="35"/>
  <c r="N32" i="35"/>
  <c r="N31" i="35"/>
  <c r="N30" i="35"/>
  <c r="N29" i="35"/>
  <c r="N28" i="35"/>
  <c r="N27" i="35"/>
  <c r="N26" i="35"/>
  <c r="N25" i="35"/>
  <c r="N24" i="35"/>
  <c r="N23" i="35"/>
  <c r="N22" i="35"/>
  <c r="N21" i="35"/>
  <c r="N20" i="35"/>
  <c r="N19" i="35"/>
  <c r="J19" i="35"/>
  <c r="I19" i="35"/>
  <c r="H19" i="35"/>
  <c r="P45" i="35" s="1"/>
  <c r="G19" i="35"/>
  <c r="F19" i="35"/>
  <c r="E19" i="35"/>
  <c r="D19" i="35"/>
  <c r="C19" i="35"/>
  <c r="B19" i="35"/>
  <c r="N18" i="35"/>
  <c r="N17" i="35"/>
  <c r="P16" i="35"/>
  <c r="N16" i="35"/>
  <c r="N15" i="35"/>
  <c r="N14" i="35"/>
  <c r="N5" i="35"/>
  <c r="N6" i="35" s="1"/>
  <c r="M5" i="35"/>
  <c r="M6" i="35" s="1"/>
  <c r="O4" i="35"/>
  <c r="P4" i="35" s="1"/>
  <c r="F355" i="33"/>
  <c r="N47" i="33"/>
  <c r="N46" i="33"/>
  <c r="N45" i="33"/>
  <c r="N44" i="33"/>
  <c r="N43" i="33"/>
  <c r="N42" i="33"/>
  <c r="N41" i="33"/>
  <c r="N40" i="33"/>
  <c r="N39" i="33"/>
  <c r="N38" i="33"/>
  <c r="N37" i="33"/>
  <c r="N36" i="33"/>
  <c r="N35" i="33"/>
  <c r="N34" i="33"/>
  <c r="N33" i="33"/>
  <c r="N32" i="33"/>
  <c r="N31" i="33"/>
  <c r="N30" i="33"/>
  <c r="N29" i="33"/>
  <c r="N28" i="33"/>
  <c r="N27" i="33"/>
  <c r="N26" i="33"/>
  <c r="N25" i="33"/>
  <c r="N24" i="33"/>
  <c r="N23" i="33"/>
  <c r="N22" i="33"/>
  <c r="N21" i="33"/>
  <c r="N20" i="33"/>
  <c r="N19" i="33"/>
  <c r="N18" i="33"/>
  <c r="N17" i="33"/>
  <c r="N16" i="33"/>
  <c r="N15" i="33"/>
  <c r="N14" i="33"/>
  <c r="D379" i="33"/>
  <c r="D364" i="33"/>
  <c r="F335" i="33"/>
  <c r="D331" i="33"/>
  <c r="F319" i="33"/>
  <c r="F322" i="33" s="1"/>
  <c r="Q91" i="33"/>
  <c r="P91" i="33"/>
  <c r="O91" i="33"/>
  <c r="N91" i="33"/>
  <c r="Q90" i="33"/>
  <c r="P90" i="33"/>
  <c r="O90" i="33"/>
  <c r="N90" i="33"/>
  <c r="Q89" i="33"/>
  <c r="P89" i="33"/>
  <c r="O89" i="33"/>
  <c r="N89" i="33"/>
  <c r="Q88" i="33"/>
  <c r="P88" i="33"/>
  <c r="O88" i="33"/>
  <c r="N88" i="33"/>
  <c r="Q87" i="33"/>
  <c r="P87" i="33"/>
  <c r="O87" i="33"/>
  <c r="N87" i="33"/>
  <c r="Q84" i="33"/>
  <c r="P84" i="33"/>
  <c r="O84" i="33"/>
  <c r="N84" i="33"/>
  <c r="Q83" i="33"/>
  <c r="P83" i="33"/>
  <c r="O83" i="33"/>
  <c r="N83" i="33"/>
  <c r="Q82" i="33"/>
  <c r="P82" i="33"/>
  <c r="O82" i="33"/>
  <c r="N82" i="33"/>
  <c r="Q81" i="33"/>
  <c r="P81" i="33"/>
  <c r="O81" i="33"/>
  <c r="N81" i="33"/>
  <c r="Q80" i="33"/>
  <c r="P80" i="33"/>
  <c r="O80" i="33"/>
  <c r="N80" i="33"/>
  <c r="Q79" i="33"/>
  <c r="P79" i="33"/>
  <c r="O79" i="33"/>
  <c r="N79" i="33"/>
  <c r="Q78" i="33"/>
  <c r="P78" i="33"/>
  <c r="O78" i="33"/>
  <c r="N78" i="33"/>
  <c r="Q77" i="33"/>
  <c r="P77" i="33"/>
  <c r="O77" i="33"/>
  <c r="N77" i="33"/>
  <c r="Q76" i="33"/>
  <c r="P76" i="33"/>
  <c r="O76" i="33"/>
  <c r="N76" i="33"/>
  <c r="Q75" i="33"/>
  <c r="P75" i="33"/>
  <c r="O75" i="33"/>
  <c r="N75" i="33"/>
  <c r="Q74" i="33"/>
  <c r="P74" i="33"/>
  <c r="O74" i="33"/>
  <c r="N74" i="33"/>
  <c r="Q73" i="33"/>
  <c r="P73" i="33"/>
  <c r="O73" i="33"/>
  <c r="N73" i="33"/>
  <c r="Q72" i="33"/>
  <c r="P72" i="33"/>
  <c r="O72" i="33"/>
  <c r="N72" i="33"/>
  <c r="Q71" i="33"/>
  <c r="P71" i="33"/>
  <c r="O71" i="33"/>
  <c r="N71" i="33"/>
  <c r="Q70" i="33"/>
  <c r="P70" i="33"/>
  <c r="O70" i="33"/>
  <c r="N70" i="33"/>
  <c r="Q69" i="33"/>
  <c r="P69" i="33"/>
  <c r="O69" i="33"/>
  <c r="N69" i="33"/>
  <c r="Q68" i="33"/>
  <c r="P68" i="33"/>
  <c r="O68" i="33"/>
  <c r="N68" i="33"/>
  <c r="Q60" i="33"/>
  <c r="P60" i="33"/>
  <c r="O60" i="33"/>
  <c r="N60" i="33"/>
  <c r="Q53" i="33"/>
  <c r="P53" i="33"/>
  <c r="O53" i="33"/>
  <c r="N53" i="33"/>
  <c r="J19" i="33"/>
  <c r="I19" i="33"/>
  <c r="H19" i="33"/>
  <c r="G19" i="33"/>
  <c r="F19" i="33"/>
  <c r="E19" i="33"/>
  <c r="D19" i="33"/>
  <c r="C19" i="33"/>
  <c r="B19" i="33"/>
  <c r="N5" i="33"/>
  <c r="N6" i="33" s="1"/>
  <c r="M5" i="33"/>
  <c r="M6" i="33" s="1"/>
  <c r="O4" i="33"/>
  <c r="P4" i="33" s="1"/>
  <c r="P44" i="33" l="1"/>
  <c r="P29" i="33"/>
  <c r="O45" i="35"/>
  <c r="O41" i="35"/>
  <c r="O37" i="35"/>
  <c r="O33" i="35"/>
  <c r="O29" i="35"/>
  <c r="O25" i="35"/>
  <c r="O21" i="35"/>
  <c r="O15" i="35"/>
  <c r="O46" i="35"/>
  <c r="O22" i="35"/>
  <c r="O17" i="35"/>
  <c r="O38" i="35"/>
  <c r="O16" i="35"/>
  <c r="O44" i="35"/>
  <c r="O40" i="35"/>
  <c r="O36" i="35"/>
  <c r="O32" i="35"/>
  <c r="O28" i="35"/>
  <c r="O24" i="35"/>
  <c r="O20" i="35"/>
  <c r="O18" i="35"/>
  <c r="O14" i="35"/>
  <c r="O30" i="35"/>
  <c r="O26" i="35"/>
  <c r="O47" i="35"/>
  <c r="O43" i="35"/>
  <c r="O39" i="35"/>
  <c r="O35" i="35"/>
  <c r="O31" i="35"/>
  <c r="O27" i="35"/>
  <c r="O23" i="35"/>
  <c r="O19" i="35"/>
  <c r="O42" i="35"/>
  <c r="O34" i="35"/>
  <c r="Q16" i="35"/>
  <c r="Q45" i="35"/>
  <c r="P26" i="35"/>
  <c r="Q26" i="35" s="1"/>
  <c r="P30" i="35"/>
  <c r="Q30" i="35" s="1"/>
  <c r="P34" i="35"/>
  <c r="Q34" i="35" s="1"/>
  <c r="P38" i="35"/>
  <c r="Q38" i="35" s="1"/>
  <c r="P42" i="35"/>
  <c r="Q42" i="35" s="1"/>
  <c r="P46" i="35"/>
  <c r="Q46" i="35" s="1"/>
  <c r="P17" i="35"/>
  <c r="Q17" i="35" s="1"/>
  <c r="P19" i="35"/>
  <c r="Q19" i="35" s="1"/>
  <c r="P23" i="35"/>
  <c r="Q23" i="35" s="1"/>
  <c r="P27" i="35"/>
  <c r="Q27" i="35" s="1"/>
  <c r="P31" i="35"/>
  <c r="Q31" i="35" s="1"/>
  <c r="P35" i="35"/>
  <c r="Q35" i="35" s="1"/>
  <c r="P39" i="35"/>
  <c r="Q39" i="35" s="1"/>
  <c r="P43" i="35"/>
  <c r="Q43" i="35" s="1"/>
  <c r="P47" i="35"/>
  <c r="Q47" i="35" s="1"/>
  <c r="P14" i="35"/>
  <c r="Q14" i="35" s="1"/>
  <c r="P18" i="35"/>
  <c r="Q18" i="35" s="1"/>
  <c r="P20" i="35"/>
  <c r="Q20" i="35" s="1"/>
  <c r="P24" i="35"/>
  <c r="Q24" i="35" s="1"/>
  <c r="P28" i="35"/>
  <c r="Q28" i="35" s="1"/>
  <c r="P32" i="35"/>
  <c r="Q32" i="35" s="1"/>
  <c r="P36" i="35"/>
  <c r="Q36" i="35" s="1"/>
  <c r="P40" i="35"/>
  <c r="Q40" i="35" s="1"/>
  <c r="P44" i="35"/>
  <c r="Q44" i="35" s="1"/>
  <c r="P22" i="35"/>
  <c r="Q22" i="35" s="1"/>
  <c r="P15" i="35"/>
  <c r="Q15" i="35" s="1"/>
  <c r="P21" i="35"/>
  <c r="Q21" i="35" s="1"/>
  <c r="P25" i="35"/>
  <c r="Q25" i="35" s="1"/>
  <c r="P29" i="35"/>
  <c r="Q29" i="35" s="1"/>
  <c r="P33" i="35"/>
  <c r="Q33" i="35" s="1"/>
  <c r="P37" i="35"/>
  <c r="Q37" i="35" s="1"/>
  <c r="P41" i="35"/>
  <c r="Q41" i="35" s="1"/>
  <c r="P45" i="33"/>
  <c r="P21" i="33"/>
  <c r="P22" i="33"/>
  <c r="P37" i="33"/>
  <c r="P14" i="33"/>
  <c r="P30" i="33"/>
  <c r="P38" i="33"/>
  <c r="P46" i="33"/>
  <c r="P15" i="33"/>
  <c r="P23" i="33"/>
  <c r="P31" i="33"/>
  <c r="P39" i="33"/>
  <c r="P47" i="33"/>
  <c r="P16" i="33"/>
  <c r="P24" i="33"/>
  <c r="P32" i="33"/>
  <c r="P40" i="33"/>
  <c r="P17" i="33"/>
  <c r="P25" i="33"/>
  <c r="P33" i="33"/>
  <c r="P41" i="33"/>
  <c r="P18" i="33"/>
  <c r="P26" i="33"/>
  <c r="P34" i="33"/>
  <c r="P42" i="33"/>
  <c r="P19" i="33"/>
  <c r="P27" i="33"/>
  <c r="P35" i="33"/>
  <c r="P43" i="33"/>
  <c r="P20" i="33"/>
  <c r="P28" i="33"/>
  <c r="P36" i="33"/>
  <c r="O21" i="33"/>
  <c r="O29" i="33"/>
  <c r="O37" i="33"/>
  <c r="O45" i="33"/>
  <c r="O14" i="33"/>
  <c r="O22" i="33"/>
  <c r="O30" i="33"/>
  <c r="O38" i="33"/>
  <c r="O46" i="33"/>
  <c r="O15" i="33"/>
  <c r="O23" i="33"/>
  <c r="O31" i="33"/>
  <c r="O39" i="33"/>
  <c r="O47" i="33"/>
  <c r="O16" i="33"/>
  <c r="O24" i="33"/>
  <c r="O32" i="33"/>
  <c r="O40" i="33"/>
  <c r="O17" i="33"/>
  <c r="O25" i="33"/>
  <c r="O33" i="33"/>
  <c r="O41" i="33"/>
  <c r="O18" i="33"/>
  <c r="O26" i="33"/>
  <c r="O34" i="33"/>
  <c r="O42" i="33"/>
  <c r="O19" i="33"/>
  <c r="O27" i="33"/>
  <c r="O35" i="33"/>
  <c r="O43" i="33"/>
  <c r="O20" i="33"/>
  <c r="O28" i="33"/>
  <c r="O36" i="33"/>
  <c r="O44" i="33"/>
  <c r="Q29" i="33"/>
  <c r="Q44" i="33"/>
  <c r="Q43" i="33" l="1"/>
  <c r="Q35" i="33"/>
  <c r="Q39" i="33"/>
  <c r="Q23" i="33"/>
  <c r="Q34" i="33"/>
  <c r="Q46" i="33"/>
  <c r="Q26" i="33"/>
  <c r="Q38" i="33"/>
  <c r="Q18" i="33"/>
  <c r="Q30" i="33"/>
  <c r="Q14" i="33"/>
  <c r="Q15" i="33"/>
  <c r="Q33" i="33"/>
  <c r="Q37" i="33"/>
  <c r="Q42" i="33"/>
  <c r="Q25" i="33"/>
  <c r="Q22" i="33"/>
  <c r="Q31" i="33"/>
  <c r="Q41" i="33"/>
  <c r="Q17" i="33"/>
  <c r="Q40" i="33"/>
  <c r="Q45" i="33"/>
  <c r="Q36" i="33"/>
  <c r="Q32" i="33"/>
  <c r="Q28" i="33"/>
  <c r="Q24" i="33"/>
  <c r="Q20" i="33"/>
  <c r="Q16" i="33"/>
  <c r="Q27" i="33"/>
  <c r="Q47" i="33"/>
  <c r="Q21" i="33"/>
  <c r="Q19" i="33"/>
  <c r="M5" i="7"/>
  <c r="L5" i="7"/>
  <c r="O16" i="7"/>
  <c r="M16" i="7"/>
  <c r="O91" i="7"/>
  <c r="O15" i="7"/>
  <c r="O17" i="7"/>
  <c r="O18"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O84" i="7"/>
  <c r="O85" i="7"/>
  <c r="O86" i="7"/>
  <c r="O87" i="7"/>
  <c r="O88" i="7"/>
  <c r="O89" i="7"/>
  <c r="O90" i="7"/>
  <c r="M15"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O14" i="7"/>
  <c r="M14" i="7"/>
  <c r="N47" i="7"/>
  <c r="P47" i="7"/>
  <c r="N48" i="7"/>
  <c r="P48" i="7"/>
  <c r="N49" i="7"/>
  <c r="P49" i="7"/>
  <c r="N50" i="7"/>
  <c r="P50" i="7"/>
  <c r="N51" i="7"/>
  <c r="P51" i="7"/>
  <c r="N52" i="7"/>
  <c r="P52" i="7"/>
  <c r="N53" i="7"/>
  <c r="P53" i="7"/>
  <c r="N54" i="7"/>
  <c r="P54" i="7"/>
  <c r="N55" i="7"/>
  <c r="P55" i="7"/>
  <c r="N56" i="7"/>
  <c r="P56" i="7"/>
  <c r="N57" i="7"/>
  <c r="P57" i="7"/>
  <c r="N58" i="7"/>
  <c r="P58" i="7"/>
  <c r="N59" i="7"/>
  <c r="P59" i="7"/>
  <c r="N60" i="7"/>
  <c r="P60" i="7"/>
  <c r="N61" i="7"/>
  <c r="P61" i="7"/>
  <c r="N62" i="7"/>
  <c r="P62" i="7"/>
  <c r="N63" i="7"/>
  <c r="P63" i="7"/>
  <c r="N64" i="7"/>
  <c r="P64" i="7"/>
  <c r="N65" i="7"/>
  <c r="P65" i="7"/>
  <c r="N66" i="7"/>
  <c r="P66" i="7"/>
  <c r="N67" i="7"/>
  <c r="P67" i="7"/>
  <c r="N68" i="7"/>
  <c r="P68" i="7"/>
  <c r="N69" i="7"/>
  <c r="P69" i="7"/>
  <c r="N70" i="7"/>
  <c r="P70" i="7"/>
  <c r="N71" i="7"/>
  <c r="P71" i="7"/>
  <c r="N72" i="7"/>
  <c r="P72" i="7"/>
  <c r="N73" i="7"/>
  <c r="P73" i="7"/>
  <c r="N74" i="7"/>
  <c r="P74" i="7"/>
  <c r="N75" i="7"/>
  <c r="P75" i="7"/>
  <c r="N76" i="7"/>
  <c r="P76" i="7"/>
  <c r="N77" i="7"/>
  <c r="P77" i="7"/>
  <c r="N78" i="7"/>
  <c r="P78" i="7"/>
  <c r="N79" i="7"/>
  <c r="P79" i="7"/>
  <c r="N80" i="7"/>
  <c r="P80" i="7"/>
  <c r="N81" i="7"/>
  <c r="P81" i="7"/>
  <c r="N82" i="7"/>
  <c r="P82" i="7"/>
  <c r="N83" i="7"/>
  <c r="P83" i="7"/>
  <c r="N84" i="7"/>
  <c r="P84" i="7"/>
  <c r="N85" i="7"/>
  <c r="P85" i="7"/>
  <c r="N86" i="7"/>
  <c r="P86" i="7"/>
  <c r="N87" i="7"/>
  <c r="P87" i="7"/>
  <c r="N88" i="7"/>
  <c r="P88" i="7"/>
  <c r="N89" i="7"/>
  <c r="P89" i="7"/>
  <c r="N90" i="7"/>
  <c r="P90" i="7"/>
  <c r="N91" i="7"/>
  <c r="P91" i="7"/>
  <c r="M4" i="7"/>
  <c r="L4" i="7"/>
  <c r="M6" i="7" l="1"/>
  <c r="P16" i="7" s="1"/>
  <c r="L6" i="7"/>
  <c r="N28" i="7" s="1"/>
  <c r="N34" i="7"/>
  <c r="N14" i="7"/>
  <c r="P21" i="7"/>
  <c r="P40" i="7" l="1"/>
  <c r="P27" i="7"/>
  <c r="P23" i="7"/>
  <c r="P19" i="7"/>
  <c r="P26" i="7"/>
  <c r="P25" i="7"/>
  <c r="P14" i="7"/>
  <c r="P45" i="7"/>
  <c r="P20" i="7"/>
  <c r="P22" i="7"/>
  <c r="P36" i="7"/>
  <c r="P43" i="7"/>
  <c r="P41" i="7"/>
  <c r="P28" i="7"/>
  <c r="P37" i="7"/>
  <c r="P38" i="7"/>
  <c r="P32" i="7"/>
  <c r="P39" i="7"/>
  <c r="P17" i="7"/>
  <c r="P33" i="7"/>
  <c r="P44" i="7"/>
  <c r="P29" i="7"/>
  <c r="P34" i="7"/>
  <c r="P30" i="7"/>
  <c r="P24" i="7"/>
  <c r="P31" i="7"/>
  <c r="P15" i="7"/>
  <c r="P46" i="7"/>
  <c r="P42" i="7"/>
  <c r="P18" i="7"/>
  <c r="P35" i="7"/>
  <c r="N32" i="7"/>
  <c r="N16" i="7"/>
  <c r="N33" i="7"/>
  <c r="N42" i="7"/>
  <c r="N24" i="7"/>
  <c r="N43" i="7"/>
  <c r="N45" i="7"/>
  <c r="N46" i="7"/>
  <c r="N26" i="7"/>
  <c r="N22" i="7"/>
  <c r="N18" i="7"/>
  <c r="N41" i="7"/>
  <c r="N35" i="7"/>
  <c r="N23" i="7"/>
  <c r="N19" i="7"/>
  <c r="N39" i="7"/>
  <c r="N37" i="7"/>
  <c r="N20" i="7"/>
  <c r="N31" i="7"/>
  <c r="N38" i="7"/>
  <c r="N21" i="7"/>
  <c r="N29" i="7"/>
  <c r="N30" i="7"/>
  <c r="N25" i="7"/>
  <c r="N40" i="7"/>
  <c r="N15" i="7"/>
  <c r="N36" i="7"/>
  <c r="N44" i="7"/>
  <c r="N27" i="7"/>
  <c r="N17" i="7"/>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A8FC131-1CB8-4A88-95C3-901E2DFEC6A4}"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E496CBB2-4F6B-4AEF-B846-62840C14B00D}" name="WorksheetConnection_Warding - 10-9!$B$19:$J$288" type="102" refreshedVersion="8" minRefreshableVersion="5">
    <extLst>
      <ext xmlns:x15="http://schemas.microsoft.com/office/spreadsheetml/2010/11/main" uri="{DE250136-89BD-433C-8126-D09CA5730AF9}">
        <x15:connection id="Range 1" autoDelete="1">
          <x15:rangePr sourceName="_xlcn.WorksheetConnection_Warding109B19J2881"/>
        </x15:connection>
      </ext>
    </extLst>
  </connection>
  <connection id="3" xr16:uid="{C217EB30-DCE6-4C88-80F2-DB6A18BFBB74}" name="WorksheetConnection_Warding - 18-9 (3)!$B$19:$J$288" type="102" refreshedVersion="8" minRefreshableVersion="5">
    <extLst>
      <ext xmlns:x15="http://schemas.microsoft.com/office/spreadsheetml/2010/11/main" uri="{DE250136-89BD-433C-8126-D09CA5730AF9}">
        <x15:connection id="Range 2" autoDelete="1">
          <x15:rangePr sourceName="_xlcn.WorksheetConnection_Warding1893B19J2881"/>
        </x15:connection>
      </ext>
    </extLst>
  </connection>
</connections>
</file>

<file path=xl/sharedStrings.xml><?xml version="1.0" encoding="utf-8"?>
<sst xmlns="http://schemas.openxmlformats.org/spreadsheetml/2006/main" count="4883" uniqueCount="1090">
  <si>
    <t>LGBCE Review Officer</t>
  </si>
  <si>
    <t>Name:</t>
  </si>
  <si>
    <t>Tom Rutherford</t>
  </si>
  <si>
    <t>Email:</t>
  </si>
  <si>
    <t>Tom.Rutherford@lgbce.org.uk</t>
  </si>
  <si>
    <t>Telephone:</t>
  </si>
  <si>
    <t>Address:</t>
  </si>
  <si>
    <t>The Local Government Boundary Commission for England, 1st Floor, Windsor House, SW1H 0TL</t>
  </si>
  <si>
    <t>Council Contact</t>
  </si>
  <si>
    <t>Jon Huck</t>
  </si>
  <si>
    <t>Jon.Huck@westmorlandandfurness.gov.uk</t>
  </si>
  <si>
    <t>01229 876312</t>
  </si>
  <si>
    <t>How do I enter my electorate data?</t>
  </si>
  <si>
    <t>1:</t>
  </si>
  <si>
    <t xml:space="preserve">Type in all your data, by polling district, in sheet "Electoral data".  Use the left-hand table, which is columns B to I. 
</t>
  </si>
  <si>
    <t>2:</t>
  </si>
  <si>
    <t xml:space="preserve">It's important that every polling district is listed separately.  Use your polling district code to identify polling districts in column B.  If you have another description, or something else that you think would be helpful in order to identify the area, put this is column C.
</t>
  </si>
  <si>
    <t>3:</t>
  </si>
  <si>
    <t xml:space="preserve">If the polling district is in a parish, fill in the columns for parish (column D) and parish ward (column E).  If there are no parish wards in the parish, or the polling district is in an unparished area, leave this blank.
</t>
  </si>
  <si>
    <t>4:</t>
  </si>
  <si>
    <t xml:space="preserve">If the polling district is in a parish which is part of a joint or grouped parish council, fill in the name of this group in column F.  Make sure that this column is filled in for all parishes in the group.
</t>
  </si>
  <si>
    <t>5:</t>
  </si>
  <si>
    <t xml:space="preserve">Fill in the existing ward name in column G.
</t>
  </si>
  <si>
    <t>6:</t>
  </si>
  <si>
    <t xml:space="preserve">Enter the current electorate figures for each polling district. Then enter the figures which are predicted for five years.  Although we recognise that you will be using a particular formula or method to work out these projections, make sure that the figures are rounded to a whole number before entering them in the spreadsheet.  All polling districts should contain an approximate number of whole electors rather than fractions of electors.  We work out the predicted electorate of the parishes, district wards and county divisions by building up from polling districts.
</t>
  </si>
  <si>
    <t>How do I check my data?</t>
  </si>
  <si>
    <t xml:space="preserve">If you would like to check your data, use the table on the right.  Above the right-hand table is a box called "Check my data".  This shows you the total number of electors in all the polling districts.  If this isn't right then there is a mistake in the left-hand table.
</t>
  </si>
  <si>
    <t xml:space="preserve">Once you have entered all the electoral data in columms B to I, then put in the names of the wards in column K.  The spreadsheet will match what you type in column K to what you put in column G.  It will add up the electorates of the polling districts in each ward. 
</t>
  </si>
  <si>
    <t xml:space="preserve">In column L enter the number of councillors for each ward.  Once all the numbers are entered, you will be able to see whether the ward is over-represented or under-represented, and by what percentage.  (This will only work when the number of councillors has been filled in for all wards.)
</t>
  </si>
  <si>
    <t>Electoral data</t>
  </si>
  <si>
    <t>WESTMORLAND &amp; FURNESS</t>
  </si>
  <si>
    <t xml:space="preserve">Check your data </t>
  </si>
  <si>
    <r>
      <t>Using this sheet:</t>
    </r>
    <r>
      <rPr>
        <sz val="12"/>
        <rFont val="Arial"/>
        <family val="2"/>
      </rPr>
      <t xml:space="preserve">
Fill in the cells for each polling district.  Please make sure that the names of each parish, parish ward and district ward are correct and consistant.  Check your data in the cells to the right.</t>
    </r>
  </si>
  <si>
    <t>Number of councillors:</t>
  </si>
  <si>
    <t>Overall electorate:</t>
  </si>
  <si>
    <t>Average electorate per cllr:</t>
  </si>
  <si>
    <t>Scroll right to see the second table</t>
  </si>
  <si>
    <t>Scroll left to see the first table</t>
  </si>
  <si>
    <t>What is the polling district code?</t>
  </si>
  <si>
    <t>Is there any other description you use for this area?</t>
  </si>
  <si>
    <t>Is this polling district contained in a parish?  If not, leave this cell blank.</t>
  </si>
  <si>
    <t>Is this polling district contained in a parish ward?  If not, leave this cell blank.</t>
  </si>
  <si>
    <t>Is this polling district contained in a group of parishes with a joint parish council?  If not, leave this cell blank.</t>
  </si>
  <si>
    <t>What ward is this polling district in?</t>
  </si>
  <si>
    <t>What is the current electorate?</t>
  </si>
  <si>
    <t>What is the predicted electorate?</t>
  </si>
  <si>
    <t>Fill in the name of each ward once</t>
  </si>
  <si>
    <t>Fill in the number of councillors per ward</t>
  </si>
  <si>
    <t>These cells will show you the electorate and variance.  They change depending what you enter in the table to the left.</t>
  </si>
  <si>
    <t>Polling district</t>
  </si>
  <si>
    <t>Description of area</t>
  </si>
  <si>
    <t>Parish</t>
  </si>
  <si>
    <t>Parish ward</t>
  </si>
  <si>
    <t>Grouped parish council</t>
  </si>
  <si>
    <t>Existing ward</t>
  </si>
  <si>
    <t>Electorate 2024</t>
  </si>
  <si>
    <t>Electorate 2031</t>
  </si>
  <si>
    <t>Name of ward</t>
  </si>
  <si>
    <t>Number of cllrs per ward</t>
  </si>
  <si>
    <t>Variance 2024</t>
  </si>
  <si>
    <t>Variance 2031</t>
  </si>
  <si>
    <t>EX1</t>
  </si>
  <si>
    <t>Example 1</t>
  </si>
  <si>
    <t>Little Example</t>
  </si>
  <si>
    <t>Little and Even Littler</t>
  </si>
  <si>
    <t>Example</t>
  </si>
  <si>
    <t>Alston and Fellside</t>
  </si>
  <si>
    <t>EX2</t>
  </si>
  <si>
    <t>Example 2</t>
  </si>
  <si>
    <t>Even Littler Example</t>
  </si>
  <si>
    <t>Appleby and Brough</t>
  </si>
  <si>
    <t>EX3</t>
  </si>
  <si>
    <t>Example 3</t>
  </si>
  <si>
    <t>Medium Example</t>
  </si>
  <si>
    <t>Bowness and Lyth</t>
  </si>
  <si>
    <t>EX4</t>
  </si>
  <si>
    <t>Example 4</t>
  </si>
  <si>
    <t>Big Example</t>
  </si>
  <si>
    <t>Big Example East</t>
  </si>
  <si>
    <t>Burton and Holme</t>
  </si>
  <si>
    <t>EX5</t>
  </si>
  <si>
    <t>Example 5</t>
  </si>
  <si>
    <t>Big Example West</t>
  </si>
  <si>
    <t>Coniston and Hawkshead</t>
  </si>
  <si>
    <t>Dalton North</t>
  </si>
  <si>
    <t xml:space="preserve">BAA </t>
  </si>
  <si>
    <t>BAA - Walney Island</t>
  </si>
  <si>
    <t>Barrow</t>
  </si>
  <si>
    <t>Barrow: Walney North</t>
  </si>
  <si>
    <t>Walney Island</t>
  </si>
  <si>
    <t>Dalton South</t>
  </si>
  <si>
    <t xml:space="preserve">BAB </t>
  </si>
  <si>
    <t>BAB - Walney Island</t>
  </si>
  <si>
    <t>Eamont and Shap</t>
  </si>
  <si>
    <t xml:space="preserve">BAC </t>
  </si>
  <si>
    <t>BAC - Walney Island</t>
  </si>
  <si>
    <t>Eden and Lyvennet Vale</t>
  </si>
  <si>
    <t xml:space="preserve">BBA </t>
  </si>
  <si>
    <t>BBA - Walney Island</t>
  </si>
  <si>
    <t>Barrow: Walney South</t>
  </si>
  <si>
    <t>Grange and Cartmel</t>
  </si>
  <si>
    <t xml:space="preserve">BBB </t>
  </si>
  <si>
    <t>BBB - Walney Island</t>
  </si>
  <si>
    <t>Greystoke and Ullswater</t>
  </si>
  <si>
    <t xml:space="preserve">BCA </t>
  </si>
  <si>
    <t>BCA - Old Barrow and Hindpool</t>
  </si>
  <si>
    <t>Barrow: Barrow Island</t>
  </si>
  <si>
    <t>Old Barrow and Hindpool</t>
  </si>
  <si>
    <t>Hawcoat and Newbarns</t>
  </si>
  <si>
    <t xml:space="preserve">BDA </t>
  </si>
  <si>
    <t>BDA - Old Barrow and Hindpool</t>
  </si>
  <si>
    <t>Barrow: Hindpool</t>
  </si>
  <si>
    <t>Hesket and Lazonby</t>
  </si>
  <si>
    <t xml:space="preserve">BDB </t>
  </si>
  <si>
    <t>BDB - Old Barrow and Hindpool</t>
  </si>
  <si>
    <t>High Furness</t>
  </si>
  <si>
    <t xml:space="preserve">BDC </t>
  </si>
  <si>
    <t>BDC - Old Barrow and Hindpool</t>
  </si>
  <si>
    <t>Kendal Castle</t>
  </si>
  <si>
    <t xml:space="preserve">BEA </t>
  </si>
  <si>
    <t>BEA - Old Barrow and Hindpool</t>
  </si>
  <si>
    <t>Barrow: Central</t>
  </si>
  <si>
    <t>Kendal Highgate</t>
  </si>
  <si>
    <t xml:space="preserve">BEB </t>
  </si>
  <si>
    <t>BEB - Old Barrow and Hindpool</t>
  </si>
  <si>
    <t>Kendal Nether</t>
  </si>
  <si>
    <t xml:space="preserve">BEC </t>
  </si>
  <si>
    <t>BEC - Old Barrow and Hindpool</t>
  </si>
  <si>
    <t>Kendal South</t>
  </si>
  <si>
    <t xml:space="preserve">BFA </t>
  </si>
  <si>
    <t>BFA - Ormsgill and Parkside</t>
  </si>
  <si>
    <t>Barrow: Ormsgill</t>
  </si>
  <si>
    <t>Ormsgill and Parkside</t>
  </si>
  <si>
    <t>Kendal Strickland and Fell</t>
  </si>
  <si>
    <t xml:space="preserve">BFB </t>
  </si>
  <si>
    <t>BFB - Ormsgill and Parkside</t>
  </si>
  <si>
    <t>Kent Estuary</t>
  </si>
  <si>
    <t xml:space="preserve">BFC </t>
  </si>
  <si>
    <t>BFC - Ormsgill and Parkside</t>
  </si>
  <si>
    <t>Kirkby Stephen and Tebay</t>
  </si>
  <si>
    <t xml:space="preserve">BGA </t>
  </si>
  <si>
    <t>BGA - Ormsgill and Parkside</t>
  </si>
  <si>
    <t>Barrow: Parkside</t>
  </si>
  <si>
    <t>Levens and Crooklands</t>
  </si>
  <si>
    <t xml:space="preserve">BGB </t>
  </si>
  <si>
    <t>BGB - Ormsgill and Parkside</t>
  </si>
  <si>
    <t>Low Furness</t>
  </si>
  <si>
    <t xml:space="preserve">BHA </t>
  </si>
  <si>
    <t>BHA - Risedale and Roosecote</t>
  </si>
  <si>
    <t>Barrow: Risedale</t>
  </si>
  <si>
    <t>Risedale and Roosecote</t>
  </si>
  <si>
    <t xml:space="preserve">BHB </t>
  </si>
  <si>
    <t>BHB - Risedale and Roosecote</t>
  </si>
  <si>
    <t xml:space="preserve">BHC </t>
  </si>
  <si>
    <t>BHC - Risedale and Roosecote</t>
  </si>
  <si>
    <t>Penrith North</t>
  </si>
  <si>
    <t xml:space="preserve">BIA </t>
  </si>
  <si>
    <t>BIA - Hawcoat and Newbarns</t>
  </si>
  <si>
    <t>Barrow: Hawcoat</t>
  </si>
  <si>
    <t>Penrith South</t>
  </si>
  <si>
    <t xml:space="preserve">BIB </t>
  </si>
  <si>
    <t>BIB - Hawcoat and Newbarns</t>
  </si>
  <si>
    <t xml:space="preserve">BJA </t>
  </si>
  <si>
    <t>BJA - Hawcoat and Newbarns</t>
  </si>
  <si>
    <t>Barrow: Newbarns</t>
  </si>
  <si>
    <t>Sedbergh and Kirkby Lonsdale</t>
  </si>
  <si>
    <t xml:space="preserve">BJB </t>
  </si>
  <si>
    <t>BJB - Hawcoat and Newbarns</t>
  </si>
  <si>
    <t>Ulverston</t>
  </si>
  <si>
    <t xml:space="preserve">BJC </t>
  </si>
  <si>
    <t>BJC - Hawcoat and Newbarns</t>
  </si>
  <si>
    <t>Upper Kent</t>
  </si>
  <si>
    <t xml:space="preserve">BKA </t>
  </si>
  <si>
    <t>BKA - Risedale and Roosecote</t>
  </si>
  <si>
    <t>Barrow: Roosecote</t>
  </si>
  <si>
    <t xml:space="preserve">BKB </t>
  </si>
  <si>
    <t>BKB - Risedale and Roosecote</t>
  </si>
  <si>
    <t>Windermere and Ambleside</t>
  </si>
  <si>
    <t xml:space="preserve">BKC </t>
  </si>
  <si>
    <t>BKC - Risedale and Roosecote</t>
  </si>
  <si>
    <t xml:space="preserve">BLA </t>
  </si>
  <si>
    <t>BLA - Dalton North</t>
  </si>
  <si>
    <t>Dalton-with-Newton</t>
  </si>
  <si>
    <t>Dalton-with-Newton: Dowdales</t>
  </si>
  <si>
    <t xml:space="preserve">BLB </t>
  </si>
  <si>
    <t>BLB - Dalton North</t>
  </si>
  <si>
    <t>Lindal and Marton</t>
  </si>
  <si>
    <t xml:space="preserve">BLC </t>
  </si>
  <si>
    <t>BLC - Dalton North</t>
  </si>
  <si>
    <t>Askam and Ireleth</t>
  </si>
  <si>
    <t xml:space="preserve">BMA </t>
  </si>
  <si>
    <t>BMA - Dalton South</t>
  </si>
  <si>
    <t>Dalton-with-Newton: Beckside</t>
  </si>
  <si>
    <t xml:space="preserve">BMB </t>
  </si>
  <si>
    <t>BMB - Dalton South</t>
  </si>
  <si>
    <t>Dalton-with-Newton: Anty Cross and Newton</t>
  </si>
  <si>
    <t xml:space="preserve">EFA </t>
  </si>
  <si>
    <t>EFA - Appleby</t>
  </si>
  <si>
    <t>Appleby</t>
  </si>
  <si>
    <t>Appleby: Appleby</t>
  </si>
  <si>
    <t xml:space="preserve">EFB </t>
  </si>
  <si>
    <t>EFB - Bongate</t>
  </si>
  <si>
    <t>Appleby: Bongate</t>
  </si>
  <si>
    <t xml:space="preserve">EFC </t>
  </si>
  <si>
    <t>EFC - Colby</t>
  </si>
  <si>
    <t>Bandleyside</t>
  </si>
  <si>
    <t>Bandleyside: Colby</t>
  </si>
  <si>
    <t xml:space="preserve">EFD </t>
  </si>
  <si>
    <t>EFD - Hoff</t>
  </si>
  <si>
    <t>Bandleyside: Hoff</t>
  </si>
  <si>
    <t xml:space="preserve">EFE </t>
  </si>
  <si>
    <t>EFE - Ormside</t>
  </si>
  <si>
    <t>Bandleyside: Ormside</t>
  </si>
  <si>
    <t xml:space="preserve">EFF </t>
  </si>
  <si>
    <t>EFF - Crackenthorpe</t>
  </si>
  <si>
    <t>Crackenthorpe Parish Meeting</t>
  </si>
  <si>
    <t>Crackenthorpe</t>
  </si>
  <si>
    <t xml:space="preserve">EFG </t>
  </si>
  <si>
    <t>EFG - Dufton</t>
  </si>
  <si>
    <t>Dufton</t>
  </si>
  <si>
    <t xml:space="preserve">EFH </t>
  </si>
  <si>
    <t>EFH - Brampton</t>
  </si>
  <si>
    <t>Long Marton</t>
  </si>
  <si>
    <t>Long Marton: Brampton</t>
  </si>
  <si>
    <t xml:space="preserve">EFI </t>
  </si>
  <si>
    <t>EFI - Knock</t>
  </si>
  <si>
    <t>Long Marton: Knock</t>
  </si>
  <si>
    <t xml:space="preserve">EFJ </t>
  </si>
  <si>
    <t>EFJ - Long Marton</t>
  </si>
  <si>
    <t>Long Marton: Long Marton</t>
  </si>
  <si>
    <t xml:space="preserve">EFK </t>
  </si>
  <si>
    <t>EFK - Milburn</t>
  </si>
  <si>
    <t>Milburn</t>
  </si>
  <si>
    <t xml:space="preserve">EFL </t>
  </si>
  <si>
    <t>EFL - Murton</t>
  </si>
  <si>
    <t>Murton</t>
  </si>
  <si>
    <t xml:space="preserve">EFM </t>
  </si>
  <si>
    <t>EFM - Warcop</t>
  </si>
  <si>
    <t>Warcop</t>
  </si>
  <si>
    <t xml:space="preserve">EGA </t>
  </si>
  <si>
    <t>EGA - Ainstable</t>
  </si>
  <si>
    <t>Ainstable</t>
  </si>
  <si>
    <t>Ainstable: Ainstable</t>
  </si>
  <si>
    <t xml:space="preserve">EGB </t>
  </si>
  <si>
    <t>EGB - Croglin</t>
  </si>
  <si>
    <t>Ainstable: Croglin</t>
  </si>
  <si>
    <t xml:space="preserve">EGC </t>
  </si>
  <si>
    <t>EGC - Alston</t>
  </si>
  <si>
    <t>Alston Moor</t>
  </si>
  <si>
    <t>Alston Moor: Alston</t>
  </si>
  <si>
    <t xml:space="preserve">EGD </t>
  </si>
  <si>
    <t>EGD - Garrigill</t>
  </si>
  <si>
    <t>Alston Moor: Garrigill</t>
  </si>
  <si>
    <t xml:space="preserve">EGF </t>
  </si>
  <si>
    <t>EGF - Nenthead</t>
  </si>
  <si>
    <t>Alston Moor: Nenthead</t>
  </si>
  <si>
    <t xml:space="preserve">EGG </t>
  </si>
  <si>
    <t>EGG - Blencarn and Kirkland</t>
  </si>
  <si>
    <t>Culgaith</t>
  </si>
  <si>
    <t>Culgaith: Blencarn and Kirkland</t>
  </si>
  <si>
    <t xml:space="preserve">EGH </t>
  </si>
  <si>
    <t>EGH - Culgaith</t>
  </si>
  <si>
    <t>Culgaith: Culgaith</t>
  </si>
  <si>
    <t xml:space="preserve">EGI </t>
  </si>
  <si>
    <t>EGI - Skirwith</t>
  </si>
  <si>
    <t>Culgaith: Skirwith</t>
  </si>
  <si>
    <t xml:space="preserve">EGJ </t>
  </si>
  <si>
    <t>EGJ - Gamblesby</t>
  </si>
  <si>
    <t>Glassonby</t>
  </si>
  <si>
    <t>Glassonby: Gamblesby</t>
  </si>
  <si>
    <t xml:space="preserve">EGK </t>
  </si>
  <si>
    <t>EGK - Glassonby</t>
  </si>
  <si>
    <t>Glassonby: Glassonby</t>
  </si>
  <si>
    <t xml:space="preserve">EGL </t>
  </si>
  <si>
    <t>EGL - Hunsonby</t>
  </si>
  <si>
    <t>Hunsonby</t>
  </si>
  <si>
    <t xml:space="preserve">EGM </t>
  </si>
  <si>
    <t>EGM - Kirkoswald</t>
  </si>
  <si>
    <t>Kirkoswald</t>
  </si>
  <si>
    <t>Kirkoswald: Kirkoswald</t>
  </si>
  <si>
    <t xml:space="preserve">EGN </t>
  </si>
  <si>
    <t>EGN - Renwick</t>
  </si>
  <si>
    <t>Kirkoswald: Renwick</t>
  </si>
  <si>
    <t xml:space="preserve">EGO </t>
  </si>
  <si>
    <t>EGO - Scarrowmanwick</t>
  </si>
  <si>
    <t xml:space="preserve">EGP </t>
  </si>
  <si>
    <t>EGP - Edenhall</t>
  </si>
  <si>
    <t>Langwathby</t>
  </si>
  <si>
    <t>Langwathby: Edenhall</t>
  </si>
  <si>
    <t xml:space="preserve">EGQ </t>
  </si>
  <si>
    <t>EGQ - Langwathby</t>
  </si>
  <si>
    <t>Langwathby: Langwathby</t>
  </si>
  <si>
    <t xml:space="preserve">EGR </t>
  </si>
  <si>
    <t>EGR - Melmerby</t>
  </si>
  <si>
    <t>Melmerby</t>
  </si>
  <si>
    <t xml:space="preserve">EGS </t>
  </si>
  <si>
    <t>EGS - Ousby</t>
  </si>
  <si>
    <t>Ousby</t>
  </si>
  <si>
    <t xml:space="preserve">EHA </t>
  </si>
  <si>
    <t>EHA - Asby</t>
  </si>
  <si>
    <t>Asby</t>
  </si>
  <si>
    <t xml:space="preserve">EHB </t>
  </si>
  <si>
    <t>EHB - Askham</t>
  </si>
  <si>
    <t>Askham</t>
  </si>
  <si>
    <t xml:space="preserve">EHC </t>
  </si>
  <si>
    <t>EHC - Bampton</t>
  </si>
  <si>
    <t>Bampton</t>
  </si>
  <si>
    <t xml:space="preserve">EHD </t>
  </si>
  <si>
    <t>EHD - Barton</t>
  </si>
  <si>
    <t>Barton and Pooley Bridge</t>
  </si>
  <si>
    <t xml:space="preserve">EHE </t>
  </si>
  <si>
    <t>EHE - Bolton</t>
  </si>
  <si>
    <t>Bolton</t>
  </si>
  <si>
    <t xml:space="preserve">EHF </t>
  </si>
  <si>
    <t>EHF - Crosby Ravensworth</t>
  </si>
  <si>
    <t>Crosby Ravensworth</t>
  </si>
  <si>
    <t xml:space="preserve">EHG </t>
  </si>
  <si>
    <t>EHG - Motherby</t>
  </si>
  <si>
    <t>Hutton</t>
  </si>
  <si>
    <t xml:space="preserve">EHH </t>
  </si>
  <si>
    <t>EHH - Hutton</t>
  </si>
  <si>
    <t xml:space="preserve">EHI </t>
  </si>
  <si>
    <t>EHI - King's Meaburn</t>
  </si>
  <si>
    <t>King's Meaburn Parish Meeting</t>
  </si>
  <si>
    <t>King's Meaburn</t>
  </si>
  <si>
    <t xml:space="preserve">EHJ </t>
  </si>
  <si>
    <t>EHJ - Lowther</t>
  </si>
  <si>
    <t>Lowther</t>
  </si>
  <si>
    <t xml:space="preserve">EHK </t>
  </si>
  <si>
    <t>EHK - Martindale</t>
  </si>
  <si>
    <t>Martindale Parish Meeting</t>
  </si>
  <si>
    <t>Martindale</t>
  </si>
  <si>
    <t xml:space="preserve">EHL </t>
  </si>
  <si>
    <t>EHL - Matterdale</t>
  </si>
  <si>
    <t>Matterdale</t>
  </si>
  <si>
    <t xml:space="preserve">EHO </t>
  </si>
  <si>
    <t>EHO - Watermillock</t>
  </si>
  <si>
    <t xml:space="preserve">EHP </t>
  </si>
  <si>
    <t>EHP - Patterdale</t>
  </si>
  <si>
    <t>Patterdale</t>
  </si>
  <si>
    <t xml:space="preserve">EHQ </t>
  </si>
  <si>
    <t>EHQ - Shap Rural</t>
  </si>
  <si>
    <t>Shap</t>
  </si>
  <si>
    <t>Shap: Shap Rural</t>
  </si>
  <si>
    <t xml:space="preserve">EHR </t>
  </si>
  <si>
    <t>EHR - Shap</t>
  </si>
  <si>
    <t>Shap: Shap</t>
  </si>
  <si>
    <t xml:space="preserve">EJA </t>
  </si>
  <si>
    <t>EJA - Millhouse</t>
  </si>
  <si>
    <t>Castle Sowerby</t>
  </si>
  <si>
    <t xml:space="preserve">EJB </t>
  </si>
  <si>
    <t>EJB - Sowerby Row</t>
  </si>
  <si>
    <t xml:space="preserve">EJC </t>
  </si>
  <si>
    <t>EJC - Catterlen</t>
  </si>
  <si>
    <t>Catterlen</t>
  </si>
  <si>
    <t xml:space="preserve">EJD </t>
  </si>
  <si>
    <t>EJD - Greystoke</t>
  </si>
  <si>
    <t>Greystoke</t>
  </si>
  <si>
    <t>Greystoke: Greystoke</t>
  </si>
  <si>
    <t xml:space="preserve">EJE </t>
  </si>
  <si>
    <t>EJE - Greystoke (Johnby)</t>
  </si>
  <si>
    <t>Greystoke: Johnby</t>
  </si>
  <si>
    <t xml:space="preserve">EJF </t>
  </si>
  <si>
    <t>EJF - Little Blencowe</t>
  </si>
  <si>
    <t>Greystoke: Little Blencowe</t>
  </si>
  <si>
    <t xml:space="preserve">EJG </t>
  </si>
  <si>
    <t>EJG - Armathwaite</t>
  </si>
  <si>
    <t>Hesket</t>
  </si>
  <si>
    <t>Hesket: Armathwaite</t>
  </si>
  <si>
    <t xml:space="preserve">EJH </t>
  </si>
  <si>
    <t>EJH - Hesket</t>
  </si>
  <si>
    <t xml:space="preserve">EJI </t>
  </si>
  <si>
    <t>EJI - Calthwaite</t>
  </si>
  <si>
    <t>Hesket: Calthwaite</t>
  </si>
  <si>
    <t xml:space="preserve">EJJ </t>
  </si>
  <si>
    <t>EJJ - Plumpton</t>
  </si>
  <si>
    <t xml:space="preserve">EJK </t>
  </si>
  <si>
    <t>EJK - Ivegill</t>
  </si>
  <si>
    <t>Hesket: Southwaite</t>
  </si>
  <si>
    <t xml:space="preserve">EJL </t>
  </si>
  <si>
    <t>EJL - Southwaite</t>
  </si>
  <si>
    <t xml:space="preserve">EJM </t>
  </si>
  <si>
    <t>EJM - Mungrisdale</t>
  </si>
  <si>
    <t>Mungrisdale</t>
  </si>
  <si>
    <t xml:space="preserve">EJN </t>
  </si>
  <si>
    <t>EJN - Mungrisdale North</t>
  </si>
  <si>
    <t xml:space="preserve">EJO </t>
  </si>
  <si>
    <t>EJO - Hutton-in-the-Forest</t>
  </si>
  <si>
    <t>Skelton</t>
  </si>
  <si>
    <t>Skelton: Hutton-in-the-Forest</t>
  </si>
  <si>
    <t xml:space="preserve">EJP </t>
  </si>
  <si>
    <t>EJP - Ivegill (Skelton)</t>
  </si>
  <si>
    <t>Skelton: Ivegill</t>
  </si>
  <si>
    <t xml:space="preserve">EJQ </t>
  </si>
  <si>
    <t>EJQ - Laithes</t>
  </si>
  <si>
    <t>Skelton: Laithes</t>
  </si>
  <si>
    <t xml:space="preserve">EJR </t>
  </si>
  <si>
    <t>EJR - Lamonby</t>
  </si>
  <si>
    <t>Skelton: Lamonby</t>
  </si>
  <si>
    <t xml:space="preserve">EJS </t>
  </si>
  <si>
    <t>EJS - Skelton</t>
  </si>
  <si>
    <t>Skelton: Skelton</t>
  </si>
  <si>
    <t xml:space="preserve">EJT </t>
  </si>
  <si>
    <t>EJT - Threlkeld</t>
  </si>
  <si>
    <t>Threlkeld</t>
  </si>
  <si>
    <t xml:space="preserve">EKA </t>
  </si>
  <si>
    <t>EKA - Penrith Carleton</t>
  </si>
  <si>
    <t>Penrith</t>
  </si>
  <si>
    <t>Penrith: Carleton</t>
  </si>
  <si>
    <t xml:space="preserve">EKB </t>
  </si>
  <si>
    <t>EKB - Penrith East</t>
  </si>
  <si>
    <t>Penrith: East</t>
  </si>
  <si>
    <t xml:space="preserve">EKC </t>
  </si>
  <si>
    <t>EKC - Penrith Pategill</t>
  </si>
  <si>
    <t>Penrith: Pategill</t>
  </si>
  <si>
    <t xml:space="preserve">ELA </t>
  </si>
  <si>
    <t>ELA - Great Salkeld</t>
  </si>
  <si>
    <t>Great Salkeld</t>
  </si>
  <si>
    <t xml:space="preserve">ELC </t>
  </si>
  <si>
    <t>ELC - Lazonby</t>
  </si>
  <si>
    <t>Lazonby</t>
  </si>
  <si>
    <t xml:space="preserve">ELD </t>
  </si>
  <si>
    <t>ELD - Penrith North</t>
  </si>
  <si>
    <t>Penrith: North</t>
  </si>
  <si>
    <t xml:space="preserve">ELE </t>
  </si>
  <si>
    <t>ELE - Penrith North (Rural)</t>
  </si>
  <si>
    <t xml:space="preserve">EMA </t>
  </si>
  <si>
    <t>EMA - Brougham</t>
  </si>
  <si>
    <t>Brougham</t>
  </si>
  <si>
    <t xml:space="preserve">EMB </t>
  </si>
  <si>
    <t>EMB - Cliburn</t>
  </si>
  <si>
    <t>Cliburn Parish Meeting</t>
  </si>
  <si>
    <t>Cliburn</t>
  </si>
  <si>
    <t xml:space="preserve">EMC </t>
  </si>
  <si>
    <t>EMC - Clifton</t>
  </si>
  <si>
    <t>Clifton</t>
  </si>
  <si>
    <t xml:space="preserve">EMD </t>
  </si>
  <si>
    <t>EMD - Dacre</t>
  </si>
  <si>
    <t>Dacre</t>
  </si>
  <si>
    <t xml:space="preserve">EME </t>
  </si>
  <si>
    <t>EME - Great Blencowe</t>
  </si>
  <si>
    <t xml:space="preserve">EMF </t>
  </si>
  <si>
    <t>EMF - Newbiggin (Dacre)</t>
  </si>
  <si>
    <t xml:space="preserve">EMG </t>
  </si>
  <si>
    <t>EMG - Stainton (Dacre)</t>
  </si>
  <si>
    <t xml:space="preserve">EMH </t>
  </si>
  <si>
    <t>EMH - Great Strickland</t>
  </si>
  <si>
    <t>Great Strickland</t>
  </si>
  <si>
    <t xml:space="preserve">EMI </t>
  </si>
  <si>
    <t>EMI - Kirkby Thore</t>
  </si>
  <si>
    <t>Kirkby Thore</t>
  </si>
  <si>
    <t xml:space="preserve">EMJ </t>
  </si>
  <si>
    <t>EMJ - Little Strickland</t>
  </si>
  <si>
    <t>Little Strickland Parish Meeting</t>
  </si>
  <si>
    <t>Little Strickland</t>
  </si>
  <si>
    <t xml:space="preserve">EMK </t>
  </si>
  <si>
    <t>EMK - Morland</t>
  </si>
  <si>
    <t>Morland</t>
  </si>
  <si>
    <t xml:space="preserve">EML </t>
  </si>
  <si>
    <t>EML - Newbiggin</t>
  </si>
  <si>
    <t>Newbiggin Parish Meeting</t>
  </si>
  <si>
    <t>Newbiggin</t>
  </si>
  <si>
    <t xml:space="preserve">EMM </t>
  </si>
  <si>
    <t>EMM - Newby</t>
  </si>
  <si>
    <t>Newby Parish Meeting</t>
  </si>
  <si>
    <t>Newby</t>
  </si>
  <si>
    <t xml:space="preserve">EMN </t>
  </si>
  <si>
    <t>EMN - Sleagill</t>
  </si>
  <si>
    <t>Sleagill Parish Meeting</t>
  </si>
  <si>
    <t>Sleagill</t>
  </si>
  <si>
    <t xml:space="preserve">EMO </t>
  </si>
  <si>
    <t>EMO - Sockbridge and Tirril</t>
  </si>
  <si>
    <t>Sockbridge and Tirril</t>
  </si>
  <si>
    <t xml:space="preserve">EMP </t>
  </si>
  <si>
    <t>EMP - Temple Sowerby</t>
  </si>
  <si>
    <t>Temple Sowerby</t>
  </si>
  <si>
    <t xml:space="preserve">EMQ </t>
  </si>
  <si>
    <t>EMQ - Thrimby</t>
  </si>
  <si>
    <t xml:space="preserve">EMR </t>
  </si>
  <si>
    <t>EMR - Yanwath and Eamont Bridge</t>
  </si>
  <si>
    <t xml:space="preserve">ENA </t>
  </si>
  <si>
    <t>ENA - Penrith South</t>
  </si>
  <si>
    <t xml:space="preserve">ENB </t>
  </si>
  <si>
    <t>ENB - Penrith South (Rural)</t>
  </si>
  <si>
    <t xml:space="preserve">ENC </t>
  </si>
  <si>
    <t>ENC - Penrith West Part A</t>
  </si>
  <si>
    <t xml:space="preserve">END </t>
  </si>
  <si>
    <t>END - Penrith West Part B</t>
  </si>
  <si>
    <t xml:space="preserve">EOA </t>
  </si>
  <si>
    <t>EOA - Brough</t>
  </si>
  <si>
    <t xml:space="preserve">EOB </t>
  </si>
  <si>
    <t>EOB - Brough Sowerby</t>
  </si>
  <si>
    <t xml:space="preserve">EOC </t>
  </si>
  <si>
    <t>EOC - Crosby Garrett</t>
  </si>
  <si>
    <t xml:space="preserve">EOD </t>
  </si>
  <si>
    <t>EOD - Hartley</t>
  </si>
  <si>
    <t xml:space="preserve">EOE </t>
  </si>
  <si>
    <t>EOE - Helbeck</t>
  </si>
  <si>
    <t xml:space="preserve">EOF </t>
  </si>
  <si>
    <t>EOF - Kaber</t>
  </si>
  <si>
    <t xml:space="preserve">EOG </t>
  </si>
  <si>
    <t>EOG - Kirkby Stephen</t>
  </si>
  <si>
    <t xml:space="preserve">EOH </t>
  </si>
  <si>
    <t>EOH - Mallerstang</t>
  </si>
  <si>
    <t xml:space="preserve">EOI </t>
  </si>
  <si>
    <t>EOI - Musgrave</t>
  </si>
  <si>
    <t xml:space="preserve">EOJ </t>
  </si>
  <si>
    <t>EOJ - Nateby</t>
  </si>
  <si>
    <t xml:space="preserve">EOK </t>
  </si>
  <si>
    <t>EOK - Orton</t>
  </si>
  <si>
    <t xml:space="preserve">EOL </t>
  </si>
  <si>
    <t>EOL - Ravenstonedale</t>
  </si>
  <si>
    <t xml:space="preserve">EOM </t>
  </si>
  <si>
    <t>EOM - Soulby</t>
  </si>
  <si>
    <t xml:space="preserve">EON </t>
  </si>
  <si>
    <t>EON - Stainmore</t>
  </si>
  <si>
    <t xml:space="preserve">EOP </t>
  </si>
  <si>
    <t>EOP - Tebay</t>
  </si>
  <si>
    <t xml:space="preserve">EOQ </t>
  </si>
  <si>
    <t>EOQ - Waitby</t>
  </si>
  <si>
    <t xml:space="preserve">EOR </t>
  </si>
  <si>
    <t>EOR - Wharton</t>
  </si>
  <si>
    <t xml:space="preserve">EOS </t>
  </si>
  <si>
    <t>EOS - Winton</t>
  </si>
  <si>
    <t xml:space="preserve">SAA </t>
  </si>
  <si>
    <t>SAA - Allithwaite</t>
  </si>
  <si>
    <t xml:space="preserve">SAB </t>
  </si>
  <si>
    <t>SAB - Arnside</t>
  </si>
  <si>
    <t xml:space="preserve">SAC </t>
  </si>
  <si>
    <t>SAC - Barbon</t>
  </si>
  <si>
    <t xml:space="preserve">SAD </t>
  </si>
  <si>
    <t>SAD - Beetham East</t>
  </si>
  <si>
    <t xml:space="preserve">SAE </t>
  </si>
  <si>
    <t>SAE - Beetham West</t>
  </si>
  <si>
    <t xml:space="preserve">SAF </t>
  </si>
  <si>
    <t>SAF - Blawith &amp; Subberthwaite</t>
  </si>
  <si>
    <t xml:space="preserve">SAG </t>
  </si>
  <si>
    <t>SAG - Broughton East</t>
  </si>
  <si>
    <t xml:space="preserve">SAHA </t>
  </si>
  <si>
    <t>SAHA - Broughton-in-Furness (Part A)</t>
  </si>
  <si>
    <t xml:space="preserve">SAHB </t>
  </si>
  <si>
    <t>SAHB - Broughton-in-Furness (Part B)</t>
  </si>
  <si>
    <t xml:space="preserve">SAHC </t>
  </si>
  <si>
    <t>SAHC - Broughton-in-Furness (Part C)</t>
  </si>
  <si>
    <t xml:space="preserve">SAIA </t>
  </si>
  <si>
    <t>SAIA - Burneside (Part A)</t>
  </si>
  <si>
    <t xml:space="preserve">SAIB </t>
  </si>
  <si>
    <t>SAIB - Burneside (Part B)</t>
  </si>
  <si>
    <t xml:space="preserve">SAJ </t>
  </si>
  <si>
    <t>SAJ - Burton</t>
  </si>
  <si>
    <t xml:space="preserve">SAK </t>
  </si>
  <si>
    <t>SAK - Cartmel</t>
  </si>
  <si>
    <t xml:space="preserve">SAL </t>
  </si>
  <si>
    <t>SAL - Cartmell Fell</t>
  </si>
  <si>
    <t xml:space="preserve">SAN </t>
  </si>
  <si>
    <t>SAN - Casterton</t>
  </si>
  <si>
    <t xml:space="preserve">SAO </t>
  </si>
  <si>
    <t>SAO - Claife Lower</t>
  </si>
  <si>
    <t xml:space="preserve">SAP </t>
  </si>
  <si>
    <t>SAP - Claife Upper</t>
  </si>
  <si>
    <t xml:space="preserve">SAQ </t>
  </si>
  <si>
    <t>SAQ - Colton Central</t>
  </si>
  <si>
    <t xml:space="preserve">SAS </t>
  </si>
  <si>
    <t>SAS - Colton East</t>
  </si>
  <si>
    <t xml:space="preserve">SAT </t>
  </si>
  <si>
    <t>SAT - Colton West</t>
  </si>
  <si>
    <t xml:space="preserve">SAU </t>
  </si>
  <si>
    <t>SAU - Coniston</t>
  </si>
  <si>
    <t xml:space="preserve">SAV </t>
  </si>
  <si>
    <t>SAV - Crook</t>
  </si>
  <si>
    <t xml:space="preserve">SAW </t>
  </si>
  <si>
    <t>SAW - Crosthwaite</t>
  </si>
  <si>
    <t xml:space="preserve">SAXA </t>
  </si>
  <si>
    <t>SAXA - Dent (Part A)</t>
  </si>
  <si>
    <t xml:space="preserve">SAXB </t>
  </si>
  <si>
    <t>SAXB - Dent (Part B)</t>
  </si>
  <si>
    <t xml:space="preserve">SAY </t>
  </si>
  <si>
    <t>SAY - Firbank</t>
  </si>
  <si>
    <t xml:space="preserve">SAZ </t>
  </si>
  <si>
    <t>SAZ - Garsdale</t>
  </si>
  <si>
    <t xml:space="preserve">SBA1 </t>
  </si>
  <si>
    <t>SBA1 - Grange (Part 1)</t>
  </si>
  <si>
    <t xml:space="preserve">SBA2 </t>
  </si>
  <si>
    <t>SBA2 - Grange (Part 2)</t>
  </si>
  <si>
    <t xml:space="preserve">SBA3 </t>
  </si>
  <si>
    <t>SBA3 - Grange (Part 3)</t>
  </si>
  <si>
    <t xml:space="preserve">SBBA </t>
  </si>
  <si>
    <t>SBBA - Grayrigg (Part A)</t>
  </si>
  <si>
    <t xml:space="preserve">SBBB </t>
  </si>
  <si>
    <t>SBBB - Grayrigg (Part B)</t>
  </si>
  <si>
    <t xml:space="preserve">SBBC </t>
  </si>
  <si>
    <t>SBBC - Grayrigg (Part C)</t>
  </si>
  <si>
    <t xml:space="preserve">SBBD </t>
  </si>
  <si>
    <t>SBBD - Grayrigg (Part D)</t>
  </si>
  <si>
    <t xml:space="preserve">SBC </t>
  </si>
  <si>
    <t>SBC - Haverthwaite</t>
  </si>
  <si>
    <t xml:space="preserve">SBDA </t>
  </si>
  <si>
    <t>SBDA - Hawkshead (Part A)</t>
  </si>
  <si>
    <t xml:space="preserve">SBDB </t>
  </si>
  <si>
    <t>SBDB - Hawkshead (Part B)</t>
  </si>
  <si>
    <t xml:space="preserve">SBE </t>
  </si>
  <si>
    <t>SBE - Helsington</t>
  </si>
  <si>
    <t xml:space="preserve">SBF </t>
  </si>
  <si>
    <t>SBF - Heversham</t>
  </si>
  <si>
    <t xml:space="preserve">SBG </t>
  </si>
  <si>
    <t>SBG - Hincaster</t>
  </si>
  <si>
    <t xml:space="preserve">SBH </t>
  </si>
  <si>
    <t>SBH - Holme</t>
  </si>
  <si>
    <t xml:space="preserve">SBI </t>
  </si>
  <si>
    <t>SBI - Hutton Roof</t>
  </si>
  <si>
    <t xml:space="preserve">SBJ </t>
  </si>
  <si>
    <t>SBJ - Kendal Nether</t>
  </si>
  <si>
    <t xml:space="preserve">SBK </t>
  </si>
  <si>
    <t>SBK - Kendal Far Cross</t>
  </si>
  <si>
    <t xml:space="preserve">SBL </t>
  </si>
  <si>
    <t>SBL - Kendal Fell</t>
  </si>
  <si>
    <t xml:space="preserve">SBM </t>
  </si>
  <si>
    <t>SBM - Kendal Heron Hill</t>
  </si>
  <si>
    <t xml:space="preserve">SBN </t>
  </si>
  <si>
    <t>SBN - Kendal Highgate</t>
  </si>
  <si>
    <t xml:space="preserve">SBO </t>
  </si>
  <si>
    <t>SBO - Kendal Kirkland</t>
  </si>
  <si>
    <t xml:space="preserve">SBP </t>
  </si>
  <si>
    <t>SBP - Kendal Mintsfeet</t>
  </si>
  <si>
    <t xml:space="preserve">SBQ </t>
  </si>
  <si>
    <t>SBQ - Kendal Castle</t>
  </si>
  <si>
    <t xml:space="preserve">SBR </t>
  </si>
  <si>
    <t>SBR - Kendal Oxenholme</t>
  </si>
  <si>
    <t xml:space="preserve">SBS </t>
  </si>
  <si>
    <t>SBS - Kendal Parks</t>
  </si>
  <si>
    <t xml:space="preserve">SBT1 </t>
  </si>
  <si>
    <t>SBT1 - Kendal Romney (Part 1)</t>
  </si>
  <si>
    <t xml:space="preserve">SBT2 </t>
  </si>
  <si>
    <t>SBT2 - Kendal Romney (Part 2)</t>
  </si>
  <si>
    <t xml:space="preserve">SBU </t>
  </si>
  <si>
    <t>SBU - Kendal Stonecross</t>
  </si>
  <si>
    <t xml:space="preserve">SBV </t>
  </si>
  <si>
    <t>SBV - Kendal Strickland</t>
  </si>
  <si>
    <t xml:space="preserve">SBW </t>
  </si>
  <si>
    <t>SBW - Kendal Underley</t>
  </si>
  <si>
    <t xml:space="preserve">SBX </t>
  </si>
  <si>
    <t>SBX - Kentmere</t>
  </si>
  <si>
    <t xml:space="preserve">SBY </t>
  </si>
  <si>
    <t>SBY - Killington</t>
  </si>
  <si>
    <t xml:space="preserve">SBZ </t>
  </si>
  <si>
    <t>SBZ - Kirkby Ireleth Heathlands</t>
  </si>
  <si>
    <t xml:space="preserve">SCA </t>
  </si>
  <si>
    <t>SCA - Kirkby Ireleth Lower Quarter</t>
  </si>
  <si>
    <t xml:space="preserve">SCB </t>
  </si>
  <si>
    <t>SCB - Kirkby Ireleth Middle Quarter</t>
  </si>
  <si>
    <t>SCC</t>
  </si>
  <si>
    <t>SCC - Kirkby Lonsdale</t>
  </si>
  <si>
    <t xml:space="preserve">SCDA </t>
  </si>
  <si>
    <t>SCDA - Lakes Ambleside (Part A)</t>
  </si>
  <si>
    <t xml:space="preserve">SCDB </t>
  </si>
  <si>
    <t>SCDB - Lakes Ambleside (Part B)</t>
  </si>
  <si>
    <t xml:space="preserve">SCE </t>
  </si>
  <si>
    <t>SCE - Lakes Grasmere</t>
  </si>
  <si>
    <t xml:space="preserve">SCF </t>
  </si>
  <si>
    <t>SCF - Lakes Langdales</t>
  </si>
  <si>
    <t xml:space="preserve">SCG </t>
  </si>
  <si>
    <t>SCG - Lakes Troutbeck</t>
  </si>
  <si>
    <t xml:space="preserve">SCH </t>
  </si>
  <si>
    <t>SCH - Levens</t>
  </si>
  <si>
    <t xml:space="preserve">SCI </t>
  </si>
  <si>
    <t>SCI - Lindale</t>
  </si>
  <si>
    <t xml:space="preserve">SCJ </t>
  </si>
  <si>
    <t>SCJ - Longsleddale</t>
  </si>
  <si>
    <t xml:space="preserve">SCK </t>
  </si>
  <si>
    <t>SCK - Lower Holker</t>
  </si>
  <si>
    <t xml:space="preserve">SCL </t>
  </si>
  <si>
    <t>SCL - Lowick</t>
  </si>
  <si>
    <t xml:space="preserve">SCM </t>
  </si>
  <si>
    <t>SCM - Lupton</t>
  </si>
  <si>
    <t xml:space="preserve">SCN </t>
  </si>
  <si>
    <t>SCN - Mansergh</t>
  </si>
  <si>
    <t xml:space="preserve">SCO </t>
  </si>
  <si>
    <t>SCO - Middleton</t>
  </si>
  <si>
    <t xml:space="preserve">SCP </t>
  </si>
  <si>
    <t>SCP - Milnthorpe</t>
  </si>
  <si>
    <t xml:space="preserve">SCQ </t>
  </si>
  <si>
    <t>SCQ - Natland</t>
  </si>
  <si>
    <t xml:space="preserve">SCR </t>
  </si>
  <si>
    <t>SCR - New Hutton</t>
  </si>
  <si>
    <t xml:space="preserve">SCS </t>
  </si>
  <si>
    <t>SCS - Newton-in-Cartmel</t>
  </si>
  <si>
    <t xml:space="preserve">SCT </t>
  </si>
  <si>
    <t>SCT - Old Hutton</t>
  </si>
  <si>
    <t xml:space="preserve">SCU </t>
  </si>
  <si>
    <t>SCU - Preston Patrick</t>
  </si>
  <si>
    <t xml:space="preserve">SCV </t>
  </si>
  <si>
    <t>SCV - Preston Richard</t>
  </si>
  <si>
    <t xml:space="preserve">SCX </t>
  </si>
  <si>
    <t>SCX - Satterthwaite</t>
  </si>
  <si>
    <t xml:space="preserve">SCY </t>
  </si>
  <si>
    <t>SCY - Seathwaite</t>
  </si>
  <si>
    <t xml:space="preserve">SCZ </t>
  </si>
  <si>
    <t>SCZ - Sedbergh</t>
  </si>
  <si>
    <t xml:space="preserve">SDA </t>
  </si>
  <si>
    <t>SDA - Sedgwick</t>
  </si>
  <si>
    <t xml:space="preserve">SDB </t>
  </si>
  <si>
    <t>SDB - Selside and Fawcett Forest</t>
  </si>
  <si>
    <t xml:space="preserve">SDCA </t>
  </si>
  <si>
    <t>SDCA - Skelsmergh (Part A)</t>
  </si>
  <si>
    <t xml:space="preserve">SDCB </t>
  </si>
  <si>
    <t>SDCB - Skelsmergh (Part B)</t>
  </si>
  <si>
    <t xml:space="preserve">SDD </t>
  </si>
  <si>
    <t>SDD - Skelwith</t>
  </si>
  <si>
    <t xml:space="preserve">SDE </t>
  </si>
  <si>
    <t>SDE - Stainton</t>
  </si>
  <si>
    <t xml:space="preserve">SDFA </t>
  </si>
  <si>
    <t>SDFA - Staveley (Part A)</t>
  </si>
  <si>
    <t xml:space="preserve">SDFB </t>
  </si>
  <si>
    <t>SDFB - Staveley (Part B)</t>
  </si>
  <si>
    <t xml:space="preserve">SDFC </t>
  </si>
  <si>
    <t>SDFC - Staveley (Part C)</t>
  </si>
  <si>
    <t xml:space="preserve">SDG </t>
  </si>
  <si>
    <t>SDG - Staveley-in-Cartmel</t>
  </si>
  <si>
    <t xml:space="preserve">SDH </t>
  </si>
  <si>
    <t>SDH - Torver</t>
  </si>
  <si>
    <t xml:space="preserve">SDI </t>
  </si>
  <si>
    <t>SDI - Underbarrow</t>
  </si>
  <si>
    <t xml:space="preserve">SDJ </t>
  </si>
  <si>
    <t>SDJ - Upper Holker</t>
  </si>
  <si>
    <t xml:space="preserve">SDK </t>
  </si>
  <si>
    <t>SDK - Windermere Applethwaite</t>
  </si>
  <si>
    <t xml:space="preserve">SDL </t>
  </si>
  <si>
    <t>SDL - Windermere Bowness North</t>
  </si>
  <si>
    <t xml:space="preserve">SDM </t>
  </si>
  <si>
    <t>SDM - Windermere Bowness South</t>
  </si>
  <si>
    <t xml:space="preserve">SDN </t>
  </si>
  <si>
    <t>SDN - Windermere Town</t>
  </si>
  <si>
    <t xml:space="preserve">SDOA </t>
  </si>
  <si>
    <t>SDOA - Witherslack (Part A)</t>
  </si>
  <si>
    <t xml:space="preserve">SDOB </t>
  </si>
  <si>
    <t>SDOB - Witherslack (Part B)</t>
  </si>
  <si>
    <t xml:space="preserve">SN </t>
  </si>
  <si>
    <t>SN - Aldingham North</t>
  </si>
  <si>
    <t xml:space="preserve">SO </t>
  </si>
  <si>
    <t>SO - Aldingham South</t>
  </si>
  <si>
    <t xml:space="preserve">SP </t>
  </si>
  <si>
    <t>SP - Bardsea</t>
  </si>
  <si>
    <t xml:space="preserve">SQA </t>
  </si>
  <si>
    <t>SQA - Egton-with-Newland (Part A)</t>
  </si>
  <si>
    <t xml:space="preserve">SQB </t>
  </si>
  <si>
    <t>SQB - Egton-with-Newland (Part B)</t>
  </si>
  <si>
    <t xml:space="preserve">SQC </t>
  </si>
  <si>
    <t>SQC - Egton-with-Newland (Part C)</t>
  </si>
  <si>
    <t xml:space="preserve">SR </t>
  </si>
  <si>
    <t>SR - Pennington</t>
  </si>
  <si>
    <t xml:space="preserve">SS </t>
  </si>
  <si>
    <t>SS - Stainton (Urswick)</t>
  </si>
  <si>
    <t xml:space="preserve">ST </t>
  </si>
  <si>
    <t>ST - Swarthmoor</t>
  </si>
  <si>
    <t xml:space="preserve">SUC </t>
  </si>
  <si>
    <t>SUC - Ulverston Central</t>
  </si>
  <si>
    <t xml:space="preserve">SUE </t>
  </si>
  <si>
    <t>SUE - Ulverston East</t>
  </si>
  <si>
    <t xml:space="preserve">SUG </t>
  </si>
  <si>
    <t>SUG - Ulverston North</t>
  </si>
  <si>
    <t xml:space="preserve">SUH </t>
  </si>
  <si>
    <t>SUH - Ulverston South</t>
  </si>
  <si>
    <t xml:space="preserve">SUI </t>
  </si>
  <si>
    <t>SUI - Ulverston Town</t>
  </si>
  <si>
    <t xml:space="preserve">SUJ </t>
  </si>
  <si>
    <t>SUJ - Ulverston West</t>
  </si>
  <si>
    <t xml:space="preserve">SV </t>
  </si>
  <si>
    <t>SV - Urswick</t>
  </si>
  <si>
    <t>Assigned</t>
  </si>
  <si>
    <t>Remainder</t>
  </si>
  <si>
    <t>PROPOSED WARD</t>
  </si>
  <si>
    <t>Variance 2029</t>
  </si>
  <si>
    <t>Notes</t>
  </si>
  <si>
    <t>Ullswater &amp; Dacre</t>
  </si>
  <si>
    <t>Greystoke parish added</t>
  </si>
  <si>
    <t>Alston Moor &amp; Fellside</t>
  </si>
  <si>
    <t>Loses Greystoke parish, otherwise no change</t>
  </si>
  <si>
    <t>Long Marton &amp; Kirkby</t>
  </si>
  <si>
    <t>Addition of Milburn</t>
  </si>
  <si>
    <t>Clifton, Crosby &amp; Yanwath</t>
  </si>
  <si>
    <t>Half of the existing ward to make a manageable sized ward</t>
  </si>
  <si>
    <t>Appleby &amp; Bongate</t>
  </si>
  <si>
    <t>Remainder of existing ward, plus Yanworth, Clifton and Lowther</t>
  </si>
  <si>
    <t>Addition of Asby</t>
  </si>
  <si>
    <t>Kirkby Stephen &amp; Brough</t>
  </si>
  <si>
    <t>Addition of Orton</t>
  </si>
  <si>
    <t>Windermere, Ambleside &amp; Grasmere</t>
  </si>
  <si>
    <t>Removal of Orton and Tebay. Becomes single member</t>
  </si>
  <si>
    <t>Sedbergh &amp; Tebay</t>
  </si>
  <si>
    <t>Unchanged.</t>
  </si>
  <si>
    <t>Old Barrow &amp; Hindpool</t>
  </si>
  <si>
    <t>Similar to current Sedbergh &amp; Kirkby Lonsdale; added Tebay and loses Kirkby Lonsdale; added Skels etc.</t>
  </si>
  <si>
    <t>Kirkby Lonsdale</t>
  </si>
  <si>
    <t xml:space="preserve">Loses Skelsmergh &amp; Scalthwaiterigg </t>
  </si>
  <si>
    <t>Milnthorpe &amp; Levens</t>
  </si>
  <si>
    <t>Aligns with parish boundary</t>
  </si>
  <si>
    <t>Arnside, Beetham &amp; Burton</t>
  </si>
  <si>
    <t>Hawkshead &amp; Greenodd</t>
  </si>
  <si>
    <t>Ormsgill &amp; Parkside</t>
  </si>
  <si>
    <t>Broughton &amp; Coniston</t>
  </si>
  <si>
    <t>Dalton &amp; Low Furness</t>
  </si>
  <si>
    <t>Risedale &amp; Roosecote</t>
  </si>
  <si>
    <t>Hawcoat &amp; Newbarns</t>
  </si>
  <si>
    <t>Kendal Strickland &amp; Fell</t>
  </si>
  <si>
    <t>Ulverston South &amp; Pennington</t>
  </si>
  <si>
    <t>Ulverston North</t>
  </si>
  <si>
    <t>Yanwath and Eamont Bridge</t>
  </si>
  <si>
    <t>Penrith: South</t>
  </si>
  <si>
    <t>Penrith: West</t>
  </si>
  <si>
    <t>Brough</t>
  </si>
  <si>
    <t>Brough Sowerby Parish Meeting</t>
  </si>
  <si>
    <t>Brough Sowerby</t>
  </si>
  <si>
    <t>Crosby Garrett Parish Meeting</t>
  </si>
  <si>
    <t>Crosby Garrett</t>
  </si>
  <si>
    <t>Hartley Parish Meeting</t>
  </si>
  <si>
    <t xml:space="preserve">Hartley </t>
  </si>
  <si>
    <t>Helbeck Parish Meeting</t>
  </si>
  <si>
    <t>Helbeck</t>
  </si>
  <si>
    <t>Kaber Parish Meeting</t>
  </si>
  <si>
    <t>Kaber</t>
  </si>
  <si>
    <t>Kirkby Stephen</t>
  </si>
  <si>
    <t>Mallerstang Parish Meeting</t>
  </si>
  <si>
    <t>Mallerstang</t>
  </si>
  <si>
    <t>Musgrave</t>
  </si>
  <si>
    <t>Nateby Parish Meeting</t>
  </si>
  <si>
    <t>Nateby</t>
  </si>
  <si>
    <t>Orton</t>
  </si>
  <si>
    <t>Ravenstonedale</t>
  </si>
  <si>
    <t>Soulby</t>
  </si>
  <si>
    <t>Stainmore</t>
  </si>
  <si>
    <t>Tebay</t>
  </si>
  <si>
    <t>Waitby Parish Meeting</t>
  </si>
  <si>
    <t>Waitby</t>
  </si>
  <si>
    <t>Wharton Parish Meeting</t>
  </si>
  <si>
    <t>Wharton</t>
  </si>
  <si>
    <t>Winton Parish Meeting</t>
  </si>
  <si>
    <t>Winton</t>
  </si>
  <si>
    <t>Allithwaite and Cartmel</t>
  </si>
  <si>
    <t>Allithwaite and Cartmel: Allithwaite</t>
  </si>
  <si>
    <t>Arnside</t>
  </si>
  <si>
    <t>Barbon</t>
  </si>
  <si>
    <t>Beetham</t>
  </si>
  <si>
    <t>Beetham: East</t>
  </si>
  <si>
    <t>Beetham: West</t>
  </si>
  <si>
    <t>Blawith &amp; Subberthwaite</t>
  </si>
  <si>
    <t>Broughton East</t>
  </si>
  <si>
    <t>Duddon</t>
  </si>
  <si>
    <t>Duddon: Angerton</t>
  </si>
  <si>
    <t>Duddon: Broughton West</t>
  </si>
  <si>
    <t>Duddon: Dunnerdale-with-Seathwaite</t>
  </si>
  <si>
    <t>Burneside</t>
  </si>
  <si>
    <t>Burneside: Strickland Ketel</t>
  </si>
  <si>
    <t>Burneside: Strickland Roger</t>
  </si>
  <si>
    <t>Burton-in-Kendal</t>
  </si>
  <si>
    <t>Allithwaite and Cartmel: Cartmel with Upper Holker</t>
  </si>
  <si>
    <t>Cartmel Fell</t>
  </si>
  <si>
    <t>Casterton</t>
  </si>
  <si>
    <t>Claife</t>
  </si>
  <si>
    <t>Claife: Lower</t>
  </si>
  <si>
    <t>Claife: Upper</t>
  </si>
  <si>
    <t>Colton</t>
  </si>
  <si>
    <t>Colton: Central</t>
  </si>
  <si>
    <t>Colton: East</t>
  </si>
  <si>
    <t>Colton: West</t>
  </si>
  <si>
    <t>Coniston</t>
  </si>
  <si>
    <t>Crook</t>
  </si>
  <si>
    <t>Crosthwaite &amp; Lyth</t>
  </si>
  <si>
    <t>Dent</t>
  </si>
  <si>
    <t>Firbank Parish Meeting</t>
  </si>
  <si>
    <t>Firbank</t>
  </si>
  <si>
    <t>Garsdale</t>
  </si>
  <si>
    <t>Grange</t>
  </si>
  <si>
    <t>Grange: North</t>
  </si>
  <si>
    <t>Grange: South</t>
  </si>
  <si>
    <t>Grange: West</t>
  </si>
  <si>
    <t>Docker Parish Meeting</t>
  </si>
  <si>
    <t>Docker</t>
  </si>
  <si>
    <t>Grayrigg Parish Meeting</t>
  </si>
  <si>
    <t>Grayrigg</t>
  </si>
  <si>
    <t>Lambrigg Parish Meeting</t>
  </si>
  <si>
    <t>Lambrigg</t>
  </si>
  <si>
    <t>Whinfell Parish Meeting</t>
  </si>
  <si>
    <t>Whinfell</t>
  </si>
  <si>
    <t>Haverthwaite</t>
  </si>
  <si>
    <t>Hawkshead</t>
  </si>
  <si>
    <t>Hawkshead: Fieldhead</t>
  </si>
  <si>
    <t>Hawkshead: Hawkshead</t>
  </si>
  <si>
    <t>Helsington</t>
  </si>
  <si>
    <t>Heversham</t>
  </si>
  <si>
    <t>Hincaster Parish Meeting</t>
  </si>
  <si>
    <t>Hincaster</t>
  </si>
  <si>
    <t>Holme</t>
  </si>
  <si>
    <t>Hutton Roof</t>
  </si>
  <si>
    <t>Kendal</t>
  </si>
  <si>
    <t>Kendal: Nether</t>
  </si>
  <si>
    <t>Kendal: Fell</t>
  </si>
  <si>
    <t>Kendal: Heron Hill</t>
  </si>
  <si>
    <t>Kendal: Highgate</t>
  </si>
  <si>
    <t>Kendal: Kirkland</t>
  </si>
  <si>
    <t>Kendal: Mintsfeet</t>
  </si>
  <si>
    <t>Kendal: Castle</t>
  </si>
  <si>
    <t>Kendal: Oxenholme</t>
  </si>
  <si>
    <t>Kendal: Stonecross</t>
  </si>
  <si>
    <t>Kendal: Strickland</t>
  </si>
  <si>
    <t>Kentmere Parish Meeting</t>
  </si>
  <si>
    <t>Kentmere</t>
  </si>
  <si>
    <t>Killington Parish Meeting</t>
  </si>
  <si>
    <t>Killington</t>
  </si>
  <si>
    <t>Kirkby Ireleth</t>
  </si>
  <si>
    <t>Kirkby Ireleth: Heathlands</t>
  </si>
  <si>
    <t>Kirkby Ireleth: Lower Quarter</t>
  </si>
  <si>
    <t>Kirkby Ireleth: Middle Quarter</t>
  </si>
  <si>
    <t>Lakes</t>
  </si>
  <si>
    <t>Lakes: Ambleside</t>
  </si>
  <si>
    <t>Lakes: Rydal &amp; Loughrigg</t>
  </si>
  <si>
    <t>Lakes: Grasmere</t>
  </si>
  <si>
    <t>Lakes: Langdales</t>
  </si>
  <si>
    <t>Lakes: Troutbeck</t>
  </si>
  <si>
    <t>Levens</t>
  </si>
  <si>
    <t>Lindale and Newton-in-Cartmel</t>
  </si>
  <si>
    <t>Lindale and Newton-in-Cartmel: Lindale</t>
  </si>
  <si>
    <t>Longsleddale Parish Meeting</t>
  </si>
  <si>
    <t>Longsleddale</t>
  </si>
  <si>
    <t>Lower Holker</t>
  </si>
  <si>
    <t>Lowick</t>
  </si>
  <si>
    <t>Lupton</t>
  </si>
  <si>
    <t>Mansergh Parish Meeting</t>
  </si>
  <si>
    <t>Mansergh</t>
  </si>
  <si>
    <t>Middleton Parish Meeting</t>
  </si>
  <si>
    <t>Middleton</t>
  </si>
  <si>
    <t>Milnthorpe</t>
  </si>
  <si>
    <t>Natland</t>
  </si>
  <si>
    <t>New Hutton</t>
  </si>
  <si>
    <t>Lindale and Newton-in-Cartmel: High Newton</t>
  </si>
  <si>
    <t>Old Hutton &amp; Holmescales</t>
  </si>
  <si>
    <t>Preston Patrick</t>
  </si>
  <si>
    <t>Preston Richard</t>
  </si>
  <si>
    <t>Satterthwaite</t>
  </si>
  <si>
    <t>Sedbergh</t>
  </si>
  <si>
    <t>Sedgwick</t>
  </si>
  <si>
    <t>Selside and Fawcett Forest Parish Meeting</t>
  </si>
  <si>
    <t>Selside and Fawcett Forest</t>
  </si>
  <si>
    <t>Skelsmergh &amp; Scalthwaiterigg</t>
  </si>
  <si>
    <t>Skelsmergh &amp; Scalthwaiterigg: Scalthwaiterigg</t>
  </si>
  <si>
    <t>Skelsmergh &amp; Scalthwaiterigg: Skelsmergh</t>
  </si>
  <si>
    <t>Skelwith</t>
  </si>
  <si>
    <t>Stainton</t>
  </si>
  <si>
    <t>Staveley-with-Ings</t>
  </si>
  <si>
    <t>Staveley-with-Ings: Hugill</t>
  </si>
  <si>
    <t>Staveley-with-Ings: Nether Staveley</t>
  </si>
  <si>
    <t>Staveley-with-Ings: Over Staveley</t>
  </si>
  <si>
    <t>Staveley-in-Cartmel</t>
  </si>
  <si>
    <t>Torver</t>
  </si>
  <si>
    <t>Underbarrow &amp; Bradleyfield</t>
  </si>
  <si>
    <t>Windermere and Bowness</t>
  </si>
  <si>
    <t>Windermere and Bowness: Applethwaite</t>
  </si>
  <si>
    <t>Windermere and Bowness: Bowness North</t>
  </si>
  <si>
    <t>Windermere and Bowness: Bowness South</t>
  </si>
  <si>
    <t>Windermere and Bowness: Windermere Town</t>
  </si>
  <si>
    <t>Witherslack, Meathop &amp; Ulpha</t>
  </si>
  <si>
    <t>Witherslack, Meathop &amp; Ulpha: Meathop &amp; Ulpha</t>
  </si>
  <si>
    <t>Witherslack, Meathop &amp; Ulpha: Witherslack</t>
  </si>
  <si>
    <t>Aldingham</t>
  </si>
  <si>
    <t>Aldingham: North</t>
  </si>
  <si>
    <t>Aldingham: South</t>
  </si>
  <si>
    <t>Urswick, Bardsea &amp; Stainton</t>
  </si>
  <si>
    <t>Urswick, Bardsea &amp; Stainton: Bardsea</t>
  </si>
  <si>
    <t>Egton-with-Newland Mansriggs &amp; Osmotherley</t>
  </si>
  <si>
    <t>Egton-with-Newland Mansriggs &amp; Osmotherley: Egton</t>
  </si>
  <si>
    <t>Egton-with-Newland, Mansriggs &amp; Osmotherley</t>
  </si>
  <si>
    <t>Egton-with-Newland, Mansriggs &amp; Osmotherley: Mansriggs</t>
  </si>
  <si>
    <t>Egton-with-Newland, Mansriggs &amp; Osmotherley: Osmotherley</t>
  </si>
  <si>
    <t>Pennington</t>
  </si>
  <si>
    <t>Pennington: Pennington</t>
  </si>
  <si>
    <t>Urswick, Bardsea &amp; Stainton: Stainton</t>
  </si>
  <si>
    <t>Pennington: Swarthmoor</t>
  </si>
  <si>
    <t>Ulverston: Central</t>
  </si>
  <si>
    <t>Ulverston: East</t>
  </si>
  <si>
    <t>Ulverston: North</t>
  </si>
  <si>
    <t>Ulverston: South</t>
  </si>
  <si>
    <t>Ulverston: Town</t>
  </si>
  <si>
    <t>Ulverston: West</t>
  </si>
  <si>
    <t>Urswick, Bardsea &amp; Stainton: Urswick</t>
  </si>
  <si>
    <t>SBU</t>
  </si>
  <si>
    <t>Newton village from BMB Dalton to Low Furness</t>
  </si>
  <si>
    <t>Newton Road, Newton Cross Road, Miller Close, and Woodbine Lane</t>
  </si>
  <si>
    <t>Castle to Nether</t>
  </si>
  <si>
    <t>Rampside from xxx to Low Furness</t>
  </si>
  <si>
    <t>SBT1</t>
  </si>
  <si>
    <t>Roa Island Road</t>
  </si>
  <si>
    <t>St Michaels Road</t>
  </si>
  <si>
    <t>Piel Street</t>
  </si>
  <si>
    <t>SUJ</t>
  </si>
  <si>
    <t>Tower Street</t>
  </si>
  <si>
    <t>Railway</t>
  </si>
  <si>
    <t>Woodhill Crescent</t>
  </si>
  <si>
    <t>Waver Court</t>
  </si>
  <si>
    <t>SUJ extension</t>
  </si>
  <si>
    <t>Area between river and railway, north of current Castle ward (currently in Nether)</t>
  </si>
  <si>
    <t>Bow Windows Avenue</t>
  </si>
  <si>
    <t>Beck</t>
  </si>
  <si>
    <t>Ann Street</t>
  </si>
  <si>
    <t>Hall Garth</t>
  </si>
  <si>
    <t>Aynam Road</t>
  </si>
  <si>
    <t>Peasholmes Lane</t>
  </si>
  <si>
    <t>EKB CHANGES</t>
  </si>
  <si>
    <t>Back Lane</t>
  </si>
  <si>
    <t>Page Bank Lane</t>
  </si>
  <si>
    <t>Beezon Fields</t>
  </si>
  <si>
    <t>Dungeon Lane</t>
  </si>
  <si>
    <t>Beezon Road</t>
  </si>
  <si>
    <t>Rampside Road</t>
  </si>
  <si>
    <t>Bridge Lane</t>
  </si>
  <si>
    <t>Rampside</t>
  </si>
  <si>
    <t>Bridge Street</t>
  </si>
  <si>
    <t>Marine Terrace</t>
  </si>
  <si>
    <t>Canal Head North</t>
  </si>
  <si>
    <t>Concle Terrace</t>
  </si>
  <si>
    <t>Canal Head South</t>
  </si>
  <si>
    <t>Coast Road</t>
  </si>
  <si>
    <t>Castle Bridge</t>
  </si>
  <si>
    <t>Castle Crescent</t>
  </si>
  <si>
    <t>Kendal Highgate to Castle, SBT1</t>
  </si>
  <si>
    <t>Castle Garth</t>
  </si>
  <si>
    <t>Lound Street</t>
  </si>
  <si>
    <t>Castle Park</t>
  </si>
  <si>
    <t>Garden Road</t>
  </si>
  <si>
    <t>Castle Road</t>
  </si>
  <si>
    <t>Old Lound</t>
  </si>
  <si>
    <t>Castle Street</t>
  </si>
  <si>
    <t>Lound Square</t>
  </si>
  <si>
    <t>Castle View</t>
  </si>
  <si>
    <t>Lound Road</t>
  </si>
  <si>
    <t>Drysalters Yard</t>
  </si>
  <si>
    <t>Garden Mews</t>
  </si>
  <si>
    <t>Gandy Street</t>
  </si>
  <si>
    <t>Kirkbie Green</t>
  </si>
  <si>
    <t>TOTAL</t>
  </si>
  <si>
    <t>Little Aynam</t>
  </si>
  <si>
    <t>Longpool</t>
  </si>
  <si>
    <t>Lower Castle Park</t>
  </si>
  <si>
    <t>Queen Katherine Street</t>
  </si>
  <si>
    <t>Station Road</t>
  </si>
  <si>
    <t>Sunnyside</t>
  </si>
  <si>
    <t>Thorny Hills</t>
  </si>
  <si>
    <t>Kendal Castle to South (SBU)</t>
  </si>
  <si>
    <t>Wildman Street</t>
  </si>
  <si>
    <t>Helme Drive</t>
  </si>
  <si>
    <t>Helme Chase Gardens</t>
  </si>
  <si>
    <t>Burton Road, 57-71</t>
  </si>
  <si>
    <t>Helme Close</t>
  </si>
  <si>
    <t>Penrith North to Penrith South</t>
  </si>
  <si>
    <t>The Parklands 57</t>
  </si>
  <si>
    <t>Carleton Meadow 130</t>
  </si>
  <si>
    <t>Parklands Way 18</t>
  </si>
  <si>
    <t>Parklands Cres 45</t>
  </si>
  <si>
    <t>Carleton Derrick Drive 23</t>
  </si>
  <si>
    <t>Carleton Fields 19</t>
  </si>
  <si>
    <t>Daffodil Drive 21</t>
  </si>
  <si>
    <t>Freesia Gdns 4  (this is the very end of a road only)</t>
  </si>
  <si>
    <t>Meadow Croft 105</t>
  </si>
  <si>
    <t>Rowan Ct 15 (only accessible from Meadow Croft)</t>
  </si>
  <si>
    <t>Barco Ave 125</t>
  </si>
  <si>
    <t>Riggside 12</t>
  </si>
  <si>
    <t>Park Cl 31</t>
  </si>
  <si>
    <t>SUJ - Ulverston West to NORTH</t>
  </si>
  <si>
    <t>Chancery Lane 11</t>
  </si>
  <si>
    <t>Pennington Lane</t>
  </si>
  <si>
    <t>Barco Hill 11</t>
  </si>
  <si>
    <t>Stockbridge Lane</t>
  </si>
  <si>
    <t>Barco Hill Grove  7</t>
  </si>
  <si>
    <t>Daltongate</t>
  </si>
  <si>
    <t>Stonecross Gardens</t>
  </si>
  <si>
    <t>Burton Gardens</t>
  </si>
  <si>
    <t>The Knoll</t>
  </si>
  <si>
    <t>Fallowfield Avenue</t>
  </si>
  <si>
    <t>Queen Street</t>
  </si>
  <si>
    <t>Princes Street</t>
  </si>
  <si>
    <t>Lightburn Road</t>
  </si>
  <si>
    <t>New Church Lane</t>
  </si>
  <si>
    <t>SUJ - Ulverston West to NORTH - extension</t>
  </si>
  <si>
    <t>Springfield Road</t>
  </si>
  <si>
    <t>Springfield Park Road</t>
  </si>
  <si>
    <t>Lyndhurst Road</t>
  </si>
  <si>
    <t>The Crest</t>
  </si>
  <si>
    <t>Springfield Avenue</t>
  </si>
  <si>
    <t>The Drive</t>
  </si>
  <si>
    <t>Mayfield Road</t>
  </si>
  <si>
    <t>Woodland Road</t>
  </si>
  <si>
    <t>Station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</si>
</sst>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41">
    <font>
      <sz val="12"/>
      <name val="Arial"/>
    </font>
    <font>
      <sz val="8"/>
      <name val="Times New Roman"/>
      <family val="1"/>
    </font>
    <font>
      <b/>
      <sz val="12"/>
      <name val="Arial"/>
      <family val="2"/>
    </font>
    <font>
      <sz val="12"/>
      <name val="Arial"/>
      <family val="2"/>
    </font>
    <font>
      <b/>
      <sz val="12"/>
      <name val="Arial"/>
      <family val="2"/>
    </font>
    <font>
      <sz val="8"/>
      <name val="Arial"/>
      <family val="2"/>
    </font>
    <font>
      <i/>
      <sz val="10"/>
      <name val="Arial"/>
      <family val="2"/>
    </font>
    <font>
      <b/>
      <sz val="14"/>
      <name val="Arial"/>
      <family val="2"/>
    </font>
    <font>
      <i/>
      <sz val="12"/>
      <color indexed="53"/>
      <name val="Arial"/>
      <family val="2"/>
    </font>
    <font>
      <b/>
      <i/>
      <sz val="12"/>
      <name val="Arial"/>
      <family val="2"/>
    </font>
    <font>
      <u/>
      <sz val="12"/>
      <color indexed="12"/>
      <name val="Arial"/>
      <family val="2"/>
    </font>
    <font>
      <b/>
      <i/>
      <sz val="14"/>
      <color indexed="53"/>
      <name val="Arial"/>
      <family val="2"/>
    </font>
    <font>
      <sz val="12"/>
      <name val="Arial"/>
      <family val="2"/>
    </font>
    <font>
      <i/>
      <sz val="12"/>
      <name val="Arial"/>
      <family val="2"/>
    </font>
    <font>
      <b/>
      <sz val="12"/>
      <color indexed="10"/>
      <name val="Arial"/>
      <family val="2"/>
    </font>
    <font>
      <i/>
      <sz val="12"/>
      <color indexed="10"/>
      <name val="Arial"/>
      <family val="2"/>
    </font>
    <font>
      <sz val="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Arial"/>
      <family val="2"/>
    </font>
    <font>
      <b/>
      <sz val="26"/>
      <color rgb="FFFF0000"/>
      <name val="Arial"/>
      <family val="2"/>
    </font>
    <font>
      <b/>
      <sz val="14"/>
      <color rgb="FFFF0000"/>
      <name val="Arial"/>
      <family val="2"/>
    </font>
    <font>
      <b/>
      <i/>
      <sz val="12"/>
      <color rgb="FFFF0000"/>
      <name val="Arial"/>
      <family val="2"/>
    </font>
    <font>
      <b/>
      <strike/>
      <sz val="12"/>
      <name val="Arial"/>
      <family val="2"/>
    </font>
    <font>
      <strike/>
      <sz val="12"/>
      <name val="Arial"/>
      <family val="2"/>
    </font>
    <font>
      <b/>
      <i/>
      <strike/>
      <sz val="12"/>
      <name val="Arial"/>
      <family val="2"/>
    </font>
  </fonts>
  <fills count="39">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rgb="FFF7A1CA"/>
        <bgColor indexed="64"/>
      </patternFill>
    </fill>
    <fill>
      <patternFill patternType="solid">
        <fgColor theme="0" tint="-0.14999847407452621"/>
        <bgColor indexed="64"/>
      </patternFill>
    </fill>
  </fills>
  <borders count="34">
    <border>
      <left/>
      <right/>
      <top/>
      <bottom/>
      <diagonal/>
    </border>
    <border>
      <left/>
      <right/>
      <top style="double">
        <color indexed="0"/>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10"/>
      </left>
      <right style="thin">
        <color indexed="10"/>
      </right>
      <top/>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4.9989318521683403E-2"/>
      </bottom>
      <diagonal/>
    </border>
    <border>
      <left/>
      <right style="thin">
        <color indexed="64"/>
      </right>
      <top style="thin">
        <color theme="0" tint="-4.9989318521683403E-2"/>
      </top>
      <bottom style="thin">
        <color theme="0" tint="-4.9989318521683403E-2"/>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theme="0" tint="-4.9989318521683403E-2"/>
      </top>
      <bottom/>
      <diagonal/>
    </border>
  </borders>
  <cellStyleXfs count="56">
    <xf numFmtId="0" fontId="0" fillId="0" borderId="0">
      <alignment vertical="top"/>
    </xf>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9" fillId="28" borderId="0" applyNumberFormat="0" applyBorder="0" applyAlignment="0" applyProtection="0"/>
    <xf numFmtId="0" fontId="20" fillId="29" borderId="16" applyNumberFormat="0" applyAlignment="0" applyProtection="0"/>
    <xf numFmtId="0" fontId="21" fillId="30" borderId="17" applyNumberFormat="0" applyAlignment="0" applyProtection="0"/>
    <xf numFmtId="3" fontId="3" fillId="0" borderId="0" applyFont="0" applyFill="0" applyBorder="0" applyAlignment="0" applyProtection="0"/>
    <xf numFmtId="5" fontId="3" fillId="0" borderId="0" applyFont="0" applyFill="0" applyBorder="0" applyAlignment="0" applyProtection="0"/>
    <xf numFmtId="5" fontId="3" fillId="0" borderId="0" applyFont="0" applyFill="0" applyBorder="0" applyAlignment="0" applyProtection="0"/>
    <xf numFmtId="0" fontId="3" fillId="0" borderId="0" applyFont="0" applyFill="0" applyBorder="0" applyAlignment="0" applyProtection="0"/>
    <xf numFmtId="0" fontId="22" fillId="0" borderId="0" applyNumberFormat="0" applyFill="0" applyBorder="0" applyAlignment="0" applyProtection="0"/>
    <xf numFmtId="2" fontId="3" fillId="0" borderId="0" applyFont="0" applyFill="0" applyBorder="0" applyAlignment="0" applyProtection="0"/>
    <xf numFmtId="0" fontId="23" fillId="31" borderId="0" applyNumberFormat="0" applyBorder="0" applyAlignment="0" applyProtection="0"/>
    <xf numFmtId="0" fontId="1" fillId="0" borderId="0" applyNumberFormat="0" applyFont="0" applyFill="0" applyAlignment="0" applyProtection="0"/>
    <xf numFmtId="0" fontId="24" fillId="0" borderId="18" applyNumberFormat="0" applyFill="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25" fillId="0" borderId="19" applyNumberFormat="0" applyFill="0" applyAlignment="0" applyProtection="0"/>
    <xf numFmtId="0" fontId="2" fillId="0" borderId="0" applyNumberFormat="0" applyFont="0" applyFill="0" applyAlignment="0" applyProtection="0"/>
    <xf numFmtId="0" fontId="26" fillId="0" borderId="20"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32" borderId="16" applyNumberFormat="0" applyAlignment="0" applyProtection="0"/>
    <xf numFmtId="0" fontId="28" fillId="0" borderId="21" applyNumberFormat="0" applyFill="0" applyAlignment="0" applyProtection="0"/>
    <xf numFmtId="0" fontId="29" fillId="33" borderId="0" applyNumberFormat="0" applyBorder="0" applyAlignment="0" applyProtection="0"/>
    <xf numFmtId="0" fontId="17" fillId="0" borderId="0"/>
    <xf numFmtId="0" fontId="16" fillId="0" borderId="0">
      <alignment vertical="top"/>
    </xf>
    <xf numFmtId="0" fontId="17" fillId="34" borderId="22" applyNumberFormat="0" applyFont="0" applyAlignment="0" applyProtection="0"/>
    <xf numFmtId="0" fontId="30" fillId="29" borderId="23" applyNumberFormat="0" applyAlignment="0" applyProtection="0"/>
    <xf numFmtId="0" fontId="31" fillId="0" borderId="0" applyNumberFormat="0" applyFill="0" applyBorder="0" applyAlignment="0" applyProtection="0"/>
    <xf numFmtId="0" fontId="3" fillId="0" borderId="1" applyNumberFormat="0" applyFont="0" applyBorder="0" applyAlignment="0" applyProtection="0"/>
    <xf numFmtId="0" fontId="32" fillId="0" borderId="24" applyNumberFormat="0" applyFill="0" applyAlignment="0" applyProtection="0"/>
    <xf numFmtId="0" fontId="3" fillId="0" borderId="1" applyNumberFormat="0" applyFont="0" applyBorder="0" applyAlignment="0" applyProtection="0"/>
    <xf numFmtId="0" fontId="33" fillId="0" borderId="0" applyNumberFormat="0" applyFill="0" applyBorder="0" applyAlignment="0" applyProtection="0"/>
  </cellStyleXfs>
  <cellXfs count="166">
    <xf numFmtId="0" fontId="0" fillId="0" borderId="0" xfId="0" applyAlignment="1"/>
    <xf numFmtId="0" fontId="0" fillId="2" borderId="0" xfId="0" applyFill="1" applyAlignment="1"/>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4" fillId="3" borderId="0" xfId="0" applyFont="1" applyFill="1" applyAlignment="1">
      <alignment vertical="center" wrapText="1"/>
    </xf>
    <xf numFmtId="0" fontId="0" fillId="3" borderId="0" xfId="0" applyFill="1" applyAlignment="1">
      <alignment horizontal="left" vertical="center"/>
    </xf>
    <xf numFmtId="0" fontId="0" fillId="3" borderId="0" xfId="0" applyFill="1" applyAlignment="1">
      <alignment vertical="center"/>
    </xf>
    <xf numFmtId="0" fontId="0" fillId="3" borderId="0" xfId="0" applyFill="1" applyAlignment="1">
      <alignment horizontal="center" vertical="center"/>
    </xf>
    <xf numFmtId="0" fontId="0" fillId="3" borderId="4" xfId="0" applyFill="1" applyBorder="1" applyAlignment="1">
      <alignment vertical="center"/>
    </xf>
    <xf numFmtId="0" fontId="0" fillId="3" borderId="5" xfId="0" applyFill="1" applyBorder="1" applyAlignment="1">
      <alignment vertical="center"/>
    </xf>
    <xf numFmtId="0" fontId="3"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3" fillId="0" borderId="0" xfId="0" applyFont="1" applyAlignment="1" applyProtection="1">
      <alignment horizontal="center" vertical="center"/>
      <protection locked="0"/>
    </xf>
    <xf numFmtId="0" fontId="8" fillId="3" borderId="0" xfId="0" applyFont="1" applyFill="1" applyAlignment="1">
      <alignment vertical="center"/>
    </xf>
    <xf numFmtId="3" fontId="0" fillId="0" borderId="0" xfId="0" applyNumberFormat="1" applyAlignment="1">
      <alignment horizontal="center" vertical="center"/>
    </xf>
    <xf numFmtId="9" fontId="0" fillId="0" borderId="0" xfId="0" applyNumberFormat="1" applyAlignment="1">
      <alignment horizontal="center" vertical="center"/>
    </xf>
    <xf numFmtId="0" fontId="6" fillId="2" borderId="6" xfId="0" applyFont="1" applyFill="1" applyBorder="1" applyAlignment="1">
      <alignment horizontal="center" vertical="center" wrapText="1"/>
    </xf>
    <xf numFmtId="49" fontId="0" fillId="2" borderId="0" xfId="0" applyNumberFormat="1" applyFill="1" applyAlignment="1">
      <alignment horizontal="right" vertical="top" wrapText="1"/>
    </xf>
    <xf numFmtId="0" fontId="0" fillId="2" borderId="0" xfId="0" applyFill="1" applyAlignment="1">
      <alignment horizontal="right" vertical="top"/>
    </xf>
    <xf numFmtId="0" fontId="0" fillId="2" borderId="0" xfId="0" applyFill="1" applyAlignment="1">
      <alignment vertical="top" wrapText="1"/>
    </xf>
    <xf numFmtId="0" fontId="0" fillId="2" borderId="0" xfId="0" applyFill="1" applyAlignment="1" applyProtection="1">
      <alignmen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7" fillId="3" borderId="0" xfId="0" applyFont="1" applyFill="1" applyAlignment="1">
      <alignment horizontal="left" vertical="center"/>
    </xf>
    <xf numFmtId="0" fontId="11" fillId="3" borderId="0" xfId="0" applyFont="1" applyFill="1" applyAlignment="1">
      <alignment vertical="center"/>
    </xf>
    <xf numFmtId="0" fontId="12" fillId="3" borderId="0" xfId="0" applyFont="1" applyFill="1" applyAlignment="1">
      <alignment vertical="center"/>
    </xf>
    <xf numFmtId="0" fontId="13" fillId="3" borderId="5" xfId="0" applyFont="1" applyFill="1" applyBorder="1" applyAlignment="1">
      <alignment horizontal="right" vertical="center"/>
    </xf>
    <xf numFmtId="3" fontId="9" fillId="3" borderId="0" xfId="0" applyNumberFormat="1" applyFont="1" applyFill="1" applyAlignment="1">
      <alignment horizontal="center" vertical="center"/>
    </xf>
    <xf numFmtId="0" fontId="14" fillId="3" borderId="8" xfId="0" applyFont="1" applyFill="1" applyBorder="1" applyAlignment="1">
      <alignment horizontal="right" vertical="center"/>
    </xf>
    <xf numFmtId="0" fontId="15" fillId="0" borderId="0" xfId="0" applyFont="1" applyAlignment="1">
      <alignment horizontal="center" vertical="center" wrapText="1"/>
    </xf>
    <xf numFmtId="0" fontId="15" fillId="0" borderId="0" xfId="0" applyFont="1" applyAlignment="1">
      <alignment horizontal="left" vertical="center" wrapText="1"/>
    </xf>
    <xf numFmtId="0" fontId="0" fillId="3" borderId="11" xfId="0" applyFill="1" applyBorder="1" applyAlignment="1">
      <alignment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3" fillId="3" borderId="0" xfId="0" applyFont="1" applyFill="1" applyAlignment="1">
      <alignment horizontal="right" vertical="center"/>
    </xf>
    <xf numFmtId="0" fontId="0" fillId="2" borderId="0" xfId="0" applyFill="1" applyAlignment="1">
      <alignment wrapText="1"/>
    </xf>
    <xf numFmtId="0" fontId="10" fillId="2" borderId="0" xfId="43" applyFill="1" applyAlignment="1" applyProtection="1">
      <alignment vertical="center"/>
      <protection locked="0"/>
    </xf>
    <xf numFmtId="0" fontId="15" fillId="3" borderId="0" xfId="0" applyFont="1" applyFill="1" applyAlignment="1">
      <alignment horizontal="right" vertical="center"/>
    </xf>
    <xf numFmtId="0" fontId="3" fillId="2" borderId="0" xfId="0" applyFont="1" applyFill="1" applyAlignment="1" applyProtection="1">
      <alignment vertical="center"/>
      <protection locked="0"/>
    </xf>
    <xf numFmtId="0" fontId="34" fillId="0" borderId="0" xfId="47" applyFont="1" applyAlignment="1">
      <alignment horizontal="center" vertical="center"/>
    </xf>
    <xf numFmtId="1" fontId="0" fillId="3" borderId="0" xfId="0" applyNumberFormat="1" applyFill="1" applyAlignment="1">
      <alignment vertical="center"/>
    </xf>
    <xf numFmtId="0" fontId="3" fillId="3" borderId="0" xfId="0" applyFont="1" applyFill="1" applyAlignment="1">
      <alignment horizontal="left" vertical="center"/>
    </xf>
    <xf numFmtId="0" fontId="3" fillId="0" borderId="0" xfId="0" applyFont="1" applyAlignment="1">
      <alignment horizontal="left" vertical="top" wrapText="1"/>
    </xf>
    <xf numFmtId="0" fontId="2" fillId="3" borderId="2" xfId="0" applyFont="1" applyFill="1" applyBorder="1" applyAlignment="1">
      <alignment horizontal="center" vertical="center" wrapText="1"/>
    </xf>
    <xf numFmtId="0" fontId="2" fillId="2" borderId="0" xfId="0" applyFont="1" applyFill="1" applyAlignment="1"/>
    <xf numFmtId="0" fontId="3" fillId="3" borderId="0" xfId="0" applyFont="1" applyFill="1" applyAlignment="1">
      <alignment vertical="center"/>
    </xf>
    <xf numFmtId="0" fontId="2" fillId="3" borderId="0" xfId="0" applyFont="1" applyFill="1" applyAlignment="1">
      <alignment horizontal="center" vertical="center"/>
    </xf>
    <xf numFmtId="0" fontId="2" fillId="3" borderId="7" xfId="0"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2" xfId="0" applyFont="1" applyFill="1" applyBorder="1" applyAlignment="1">
      <alignment horizontal="left" vertical="center" wrapText="1"/>
    </xf>
    <xf numFmtId="0" fontId="2" fillId="3" borderId="10"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5" xfId="0" applyFont="1" applyFill="1" applyBorder="1" applyAlignment="1">
      <alignment vertical="center" wrapText="1"/>
    </xf>
    <xf numFmtId="0" fontId="2" fillId="3" borderId="11" xfId="0" applyFont="1" applyFill="1" applyBorder="1" applyAlignment="1">
      <alignment vertical="center" wrapText="1"/>
    </xf>
    <xf numFmtId="0" fontId="2" fillId="0" borderId="0" xfId="0" applyFont="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3" borderId="4" xfId="0" applyFont="1" applyFill="1" applyBorder="1" applyAlignment="1">
      <alignment vertical="center" wrapText="1"/>
    </xf>
    <xf numFmtId="1" fontId="2" fillId="3" borderId="0" xfId="0" applyNumberFormat="1" applyFont="1" applyFill="1" applyAlignment="1">
      <alignmen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13" fillId="3" borderId="9" xfId="0" applyFont="1" applyFill="1" applyBorder="1" applyAlignment="1">
      <alignment horizontal="center" vertical="center" wrapText="1"/>
    </xf>
    <xf numFmtId="1" fontId="3" fillId="0" borderId="0" xfId="0" applyNumberFormat="1" applyFont="1" applyAlignment="1" applyProtection="1">
      <alignment horizontal="center" vertical="center"/>
      <protection locked="0"/>
    </xf>
    <xf numFmtId="0" fontId="2" fillId="0" borderId="0" xfId="0" applyFont="1" applyAlignment="1" applyProtection="1">
      <alignment vertical="center"/>
      <protection locked="0"/>
    </xf>
    <xf numFmtId="0" fontId="15" fillId="3" borderId="0" xfId="0" applyFont="1" applyFill="1" applyAlignment="1">
      <alignment horizontal="left" vertical="center" wrapText="1"/>
    </xf>
    <xf numFmtId="0" fontId="36" fillId="35" borderId="2" xfId="0" applyFont="1" applyFill="1" applyBorder="1" applyAlignment="1">
      <alignment horizontal="left" vertical="center" wrapText="1"/>
    </xf>
    <xf numFmtId="3" fontId="37" fillId="35" borderId="0" xfId="0" applyNumberFormat="1" applyFont="1" applyFill="1" applyAlignment="1">
      <alignment horizontal="center" vertical="center"/>
    </xf>
    <xf numFmtId="0" fontId="9" fillId="3" borderId="0" xfId="0" applyFont="1" applyFill="1" applyAlignment="1">
      <alignment horizontal="left" vertical="center" wrapText="1"/>
    </xf>
    <xf numFmtId="0" fontId="13" fillId="3" borderId="0" xfId="0" applyFont="1" applyFill="1" applyAlignment="1">
      <alignment horizontal="left" vertical="center"/>
    </xf>
    <xf numFmtId="0" fontId="9" fillId="3" borderId="2" xfId="0" applyFont="1" applyFill="1" applyBorder="1" applyAlignment="1">
      <alignment horizontal="left" vertical="center" wrapText="1"/>
    </xf>
    <xf numFmtId="0" fontId="9" fillId="3" borderId="3" xfId="0" applyFont="1" applyFill="1" applyBorder="1" applyAlignment="1">
      <alignment horizontal="left" vertical="center" wrapText="1"/>
    </xf>
    <xf numFmtId="0" fontId="2" fillId="3" borderId="0" xfId="0" applyFont="1" applyFill="1" applyAlignment="1">
      <alignment horizontal="left" vertical="center"/>
    </xf>
    <xf numFmtId="0" fontId="9" fillId="3" borderId="0" xfId="0" applyFont="1" applyFill="1" applyAlignment="1">
      <alignment horizontal="center" vertical="center"/>
    </xf>
    <xf numFmtId="0" fontId="9" fillId="3" borderId="0" xfId="0" applyFont="1" applyFill="1" applyAlignment="1">
      <alignment horizontal="left" vertical="center"/>
    </xf>
    <xf numFmtId="0" fontId="3" fillId="36" borderId="0" xfId="0" applyFont="1" applyFill="1" applyAlignment="1">
      <alignment horizontal="left" vertical="center"/>
    </xf>
    <xf numFmtId="0" fontId="0" fillId="36" borderId="0" xfId="0" applyFill="1" applyAlignment="1">
      <alignment horizontal="left" vertical="center"/>
    </xf>
    <xf numFmtId="0" fontId="0" fillId="36" borderId="0" xfId="0" applyFill="1" applyAlignment="1">
      <alignment horizontal="center" vertical="center"/>
    </xf>
    <xf numFmtId="0" fontId="13" fillId="36" borderId="0" xfId="0" applyFont="1" applyFill="1" applyAlignment="1">
      <alignment horizontal="left" vertical="center"/>
    </xf>
    <xf numFmtId="0" fontId="38" fillId="3" borderId="0" xfId="0" applyFont="1" applyFill="1" applyAlignment="1">
      <alignment horizontal="left" vertical="center"/>
    </xf>
    <xf numFmtId="0" fontId="39" fillId="3" borderId="0" xfId="0" applyFont="1" applyFill="1" applyAlignment="1">
      <alignment horizontal="left" vertical="center"/>
    </xf>
    <xf numFmtId="0" fontId="40" fillId="3" borderId="0" xfId="0" applyFont="1" applyFill="1" applyAlignment="1">
      <alignment horizontal="left" vertical="center"/>
    </xf>
    <xf numFmtId="0" fontId="3" fillId="37" borderId="0" xfId="0" applyFont="1" applyFill="1" applyAlignment="1">
      <alignment horizontal="left" vertical="center"/>
    </xf>
    <xf numFmtId="0" fontId="0" fillId="37" borderId="0" xfId="0" applyFill="1" applyAlignment="1">
      <alignment horizontal="left" vertical="center"/>
    </xf>
    <xf numFmtId="0" fontId="2" fillId="37" borderId="0" xfId="0" applyFont="1" applyFill="1" applyAlignment="1">
      <alignment horizontal="left" vertical="center"/>
    </xf>
    <xf numFmtId="0" fontId="2" fillId="36" borderId="0" xfId="0" applyFont="1" applyFill="1" applyAlignment="1">
      <alignment horizontal="left" vertical="center"/>
    </xf>
    <xf numFmtId="0" fontId="3" fillId="36" borderId="0" xfId="0" applyFont="1" applyFill="1" applyAlignment="1">
      <alignment vertical="center"/>
    </xf>
    <xf numFmtId="3" fontId="3" fillId="3" borderId="0" xfId="0" applyNumberFormat="1" applyFont="1" applyFill="1" applyAlignment="1">
      <alignment horizontal="center" vertical="center"/>
    </xf>
    <xf numFmtId="0" fontId="3" fillId="0" borderId="25"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2" fillId="3" borderId="27" xfId="0" applyFont="1" applyFill="1" applyBorder="1" applyAlignment="1">
      <alignment vertical="center" wrapText="1"/>
    </xf>
    <xf numFmtId="0" fontId="2" fillId="3" borderId="27" xfId="0" applyFont="1" applyFill="1" applyBorder="1" applyAlignment="1">
      <alignment horizontal="center" vertical="center" wrapText="1"/>
    </xf>
    <xf numFmtId="0" fontId="2" fillId="36" borderId="0" xfId="0" applyFont="1" applyFill="1" applyAlignment="1" applyProtection="1">
      <alignment horizontal="center" vertical="center" wrapText="1"/>
      <protection locked="0"/>
    </xf>
    <xf numFmtId="3" fontId="0" fillId="36" borderId="0" xfId="0" applyNumberFormat="1" applyFill="1" applyAlignment="1">
      <alignment horizontal="center" vertical="center"/>
    </xf>
    <xf numFmtId="9" fontId="0" fillId="36" borderId="0" xfId="0" applyNumberFormat="1" applyFill="1" applyAlignment="1">
      <alignment horizontal="center" vertical="center"/>
    </xf>
    <xf numFmtId="0" fontId="3" fillId="36" borderId="0" xfId="0" applyFont="1" applyFill="1" applyAlignment="1" applyProtection="1">
      <alignment horizontal="left" vertical="center"/>
      <protection locked="0"/>
    </xf>
    <xf numFmtId="0" fontId="0" fillId="36" borderId="0" xfId="0" applyFill="1" applyAlignment="1" applyProtection="1">
      <alignment vertical="center"/>
      <protection locked="0"/>
    </xf>
    <xf numFmtId="0" fontId="2" fillId="36" borderId="0" xfId="0" applyFont="1" applyFill="1" applyAlignment="1" applyProtection="1">
      <alignment horizontal="center" vertical="center"/>
      <protection locked="0"/>
    </xf>
    <xf numFmtId="0" fontId="3" fillId="36" borderId="0" xfId="0" applyFont="1" applyFill="1" applyAlignment="1" applyProtection="1">
      <alignment vertical="center"/>
      <protection locked="0"/>
    </xf>
    <xf numFmtId="0" fontId="2" fillId="36" borderId="0" xfId="0" applyFont="1" applyFill="1" applyAlignment="1">
      <alignment horizontal="center" vertical="center"/>
    </xf>
    <xf numFmtId="0" fontId="0" fillId="36" borderId="0" xfId="0" applyFill="1" applyAlignment="1">
      <alignment vertical="center"/>
    </xf>
    <xf numFmtId="0" fontId="3" fillId="36" borderId="29" xfId="0" applyFont="1" applyFill="1" applyBorder="1" applyAlignment="1" applyProtection="1">
      <alignment vertical="center" wrapText="1"/>
      <protection locked="0"/>
    </xf>
    <xf numFmtId="0" fontId="2" fillId="36" borderId="30" xfId="0" applyFont="1" applyFill="1" applyBorder="1" applyAlignment="1" applyProtection="1">
      <alignment horizontal="center" vertical="center" wrapText="1"/>
      <protection locked="0"/>
    </xf>
    <xf numFmtId="3" fontId="0" fillId="36" borderId="30" xfId="0" applyNumberFormat="1" applyFill="1" applyBorder="1" applyAlignment="1">
      <alignment horizontal="center" vertical="center"/>
    </xf>
    <xf numFmtId="9" fontId="0" fillId="36" borderId="30" xfId="0" applyNumberFormat="1" applyFill="1" applyBorder="1" applyAlignment="1">
      <alignment horizontal="center" vertical="center"/>
    </xf>
    <xf numFmtId="9" fontId="0" fillId="36" borderId="31" xfId="0" applyNumberFormat="1" applyFill="1" applyBorder="1" applyAlignment="1">
      <alignment horizontal="center" vertical="center"/>
    </xf>
    <xf numFmtId="0" fontId="3" fillId="36" borderId="4" xfId="0" applyFont="1" applyFill="1" applyBorder="1" applyAlignment="1" applyProtection="1">
      <alignment horizontal="left" vertical="center"/>
      <protection locked="0"/>
    </xf>
    <xf numFmtId="9" fontId="0" fillId="36" borderId="5" xfId="0" applyNumberFormat="1" applyFill="1" applyBorder="1" applyAlignment="1">
      <alignment horizontal="center" vertical="center"/>
    </xf>
    <xf numFmtId="0" fontId="3" fillId="36" borderId="4" xfId="0" applyFont="1" applyFill="1" applyBorder="1" applyAlignment="1" applyProtection="1">
      <alignment vertical="center" wrapText="1"/>
      <protection locked="0"/>
    </xf>
    <xf numFmtId="0" fontId="3" fillId="36" borderId="4" xfId="0" applyFont="1" applyFill="1" applyBorder="1" applyAlignment="1">
      <alignment horizontal="left" vertical="center"/>
    </xf>
    <xf numFmtId="0" fontId="0" fillId="36" borderId="4" xfId="0" applyFill="1" applyBorder="1" applyAlignment="1" applyProtection="1">
      <alignment vertical="center"/>
      <protection locked="0"/>
    </xf>
    <xf numFmtId="0" fontId="3" fillId="36" borderId="4" xfId="0" applyFont="1" applyFill="1" applyBorder="1" applyAlignment="1" applyProtection="1">
      <alignment vertical="center"/>
      <protection locked="0"/>
    </xf>
    <xf numFmtId="0" fontId="0" fillId="36" borderId="4" xfId="0" applyFill="1" applyBorder="1" applyAlignment="1" applyProtection="1">
      <alignment horizontal="left" vertical="center"/>
      <protection locked="0"/>
    </xf>
    <xf numFmtId="0" fontId="3" fillId="36" borderId="4" xfId="0" applyFont="1" applyFill="1" applyBorder="1" applyAlignment="1">
      <alignment vertical="center"/>
    </xf>
    <xf numFmtId="0" fontId="0" fillId="36" borderId="4" xfId="0" applyFill="1" applyBorder="1" applyAlignment="1">
      <alignment vertical="center"/>
    </xf>
    <xf numFmtId="0" fontId="3" fillId="36" borderId="32" xfId="0" applyFont="1" applyFill="1" applyBorder="1" applyAlignment="1">
      <alignment horizontal="left" vertical="center"/>
    </xf>
    <xf numFmtId="0" fontId="2" fillId="36" borderId="7" xfId="0" applyFont="1" applyFill="1" applyBorder="1" applyAlignment="1" applyProtection="1">
      <alignment horizontal="center" vertical="center" wrapText="1"/>
      <protection locked="0"/>
    </xf>
    <xf numFmtId="3" fontId="3" fillId="36" borderId="7" xfId="0" applyNumberFormat="1" applyFont="1" applyFill="1" applyBorder="1" applyAlignment="1">
      <alignment horizontal="center" vertical="center"/>
    </xf>
    <xf numFmtId="9" fontId="3" fillId="36" borderId="7" xfId="0" applyNumberFormat="1" applyFont="1" applyFill="1" applyBorder="1" applyAlignment="1">
      <alignment horizontal="center" vertical="center"/>
    </xf>
    <xf numFmtId="9" fontId="3" fillId="36" borderId="8" xfId="0" applyNumberFormat="1" applyFont="1" applyFill="1" applyBorder="1" applyAlignment="1">
      <alignment horizontal="center" vertical="center"/>
    </xf>
    <xf numFmtId="0" fontId="3" fillId="0" borderId="33" xfId="0" applyFont="1" applyBorder="1" applyAlignment="1" applyProtection="1">
      <alignment horizontal="left" vertical="center"/>
      <protection locked="0"/>
    </xf>
    <xf numFmtId="0" fontId="2" fillId="36" borderId="0" xfId="0" applyFont="1" applyFill="1" applyAlignment="1">
      <alignment vertical="center"/>
    </xf>
    <xf numFmtId="0" fontId="0" fillId="36" borderId="0" xfId="0" applyFill="1" applyAlignment="1" applyProtection="1">
      <alignment horizontal="center" vertical="center"/>
      <protection locked="0"/>
    </xf>
    <xf numFmtId="0" fontId="2" fillId="36" borderId="0" xfId="0" applyFont="1" applyFill="1" applyAlignment="1" applyProtection="1">
      <alignment vertical="center"/>
      <protection locked="0"/>
    </xf>
    <xf numFmtId="0" fontId="3" fillId="36" borderId="29" xfId="0" applyFont="1" applyFill="1" applyBorder="1" applyAlignment="1">
      <alignment horizontal="left" vertical="center"/>
    </xf>
    <xf numFmtId="3" fontId="3" fillId="36" borderId="30" xfId="0" applyNumberFormat="1" applyFont="1" applyFill="1" applyBorder="1" applyAlignment="1">
      <alignment horizontal="center" vertical="center"/>
    </xf>
    <xf numFmtId="9" fontId="3" fillId="36" borderId="30" xfId="0" applyNumberFormat="1" applyFont="1" applyFill="1" applyBorder="1" applyAlignment="1">
      <alignment horizontal="center" vertical="center"/>
    </xf>
    <xf numFmtId="9" fontId="3" fillId="36" borderId="31" xfId="0" applyNumberFormat="1" applyFont="1" applyFill="1" applyBorder="1" applyAlignment="1">
      <alignment horizontal="center" vertical="center"/>
    </xf>
    <xf numFmtId="0" fontId="3" fillId="36" borderId="29" xfId="0" applyFont="1" applyFill="1" applyBorder="1" applyAlignment="1">
      <alignment vertical="center"/>
    </xf>
    <xf numFmtId="0" fontId="3" fillId="36" borderId="32" xfId="0" applyFont="1" applyFill="1" applyBorder="1" applyAlignment="1">
      <alignment vertical="center"/>
    </xf>
    <xf numFmtId="3" fontId="0" fillId="36" borderId="7" xfId="0" applyNumberFormat="1" applyFill="1" applyBorder="1" applyAlignment="1">
      <alignment horizontal="center" vertical="center"/>
    </xf>
    <xf numFmtId="9" fontId="0" fillId="36" borderId="7" xfId="0" applyNumberFormat="1" applyFill="1" applyBorder="1" applyAlignment="1">
      <alignment horizontal="center" vertical="center"/>
    </xf>
    <xf numFmtId="9" fontId="0" fillId="36" borderId="8" xfId="0" applyNumberFormat="1" applyFill="1" applyBorder="1" applyAlignment="1">
      <alignment horizontal="center" vertical="center"/>
    </xf>
    <xf numFmtId="0" fontId="3" fillId="36" borderId="29" xfId="0" applyFont="1" applyFill="1" applyBorder="1" applyAlignment="1" applyProtection="1">
      <alignment horizontal="left" vertical="center"/>
      <protection locked="0"/>
    </xf>
    <xf numFmtId="0" fontId="3" fillId="36" borderId="32" xfId="0" applyFont="1" applyFill="1" applyBorder="1" applyAlignment="1" applyProtection="1">
      <alignment horizontal="left" vertical="center"/>
      <protection locked="0"/>
    </xf>
    <xf numFmtId="0" fontId="2" fillId="36" borderId="7" xfId="0" applyFont="1" applyFill="1" applyBorder="1" applyAlignment="1">
      <alignment horizontal="center" vertical="center"/>
    </xf>
    <xf numFmtId="0" fontId="2" fillId="36" borderId="30" xfId="0" applyFont="1" applyFill="1" applyBorder="1" applyAlignment="1">
      <alignment horizontal="center" vertical="center"/>
    </xf>
    <xf numFmtId="0" fontId="2" fillId="3" borderId="0" xfId="0" applyFont="1" applyFill="1" applyAlignment="1">
      <alignment vertical="center"/>
    </xf>
    <xf numFmtId="0" fontId="3" fillId="0" borderId="28" xfId="0" applyFont="1" applyBorder="1" applyAlignment="1" applyProtection="1">
      <alignment horizontal="center" vertical="center"/>
      <protection locked="0"/>
    </xf>
    <xf numFmtId="0" fontId="3" fillId="0" borderId="28" xfId="0" applyFont="1"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13" fillId="0" borderId="28" xfId="0" applyFont="1" applyBorder="1" applyAlignment="1" applyProtection="1">
      <alignment horizontal="left" vertical="center"/>
      <protection locked="0"/>
    </xf>
    <xf numFmtId="0" fontId="3" fillId="36" borderId="28" xfId="0" applyFont="1" applyFill="1" applyBorder="1" applyAlignment="1" applyProtection="1">
      <alignment horizontal="left" vertical="center"/>
      <protection locked="0"/>
    </xf>
    <xf numFmtId="0" fontId="34" fillId="0" borderId="28" xfId="47" applyFont="1" applyBorder="1" applyAlignment="1">
      <alignment horizontal="center" vertical="center"/>
    </xf>
    <xf numFmtId="1" fontId="3" fillId="0" borderId="28" xfId="0" applyNumberFormat="1" applyFont="1" applyBorder="1" applyAlignment="1" applyProtection="1">
      <alignment horizontal="center" vertical="center"/>
      <protection locked="0"/>
    </xf>
    <xf numFmtId="0" fontId="3" fillId="36" borderId="28" xfId="0" applyFont="1" applyFill="1" applyBorder="1" applyAlignment="1" applyProtection="1">
      <alignment vertical="center"/>
      <protection locked="0"/>
    </xf>
    <xf numFmtId="0" fontId="0" fillId="0" borderId="28" xfId="0" applyBorder="1" applyAlignment="1" applyProtection="1">
      <alignment horizontal="center" vertical="center"/>
      <protection locked="0"/>
    </xf>
    <xf numFmtId="0" fontId="3" fillId="36" borderId="28" xfId="0" applyFont="1" applyFill="1" applyBorder="1" applyAlignment="1">
      <alignment horizontal="left" vertical="center"/>
    </xf>
    <xf numFmtId="0" fontId="0" fillId="3" borderId="28" xfId="0" applyFill="1" applyBorder="1" applyAlignment="1">
      <alignment horizontal="center" vertical="center"/>
    </xf>
    <xf numFmtId="0" fontId="0" fillId="3" borderId="28" xfId="0" applyFill="1" applyBorder="1" applyAlignment="1">
      <alignment horizontal="left" vertical="center"/>
    </xf>
    <xf numFmtId="0" fontId="13" fillId="3" borderId="28" xfId="0" applyFont="1" applyFill="1" applyBorder="1" applyAlignment="1">
      <alignment horizontal="left" vertical="center"/>
    </xf>
    <xf numFmtId="0" fontId="0" fillId="36" borderId="28" xfId="0" applyFill="1" applyBorder="1" applyAlignment="1"/>
    <xf numFmtId="0" fontId="3" fillId="36" borderId="28" xfId="0" applyFont="1" applyFill="1" applyBorder="1" applyAlignment="1">
      <alignment vertical="center"/>
    </xf>
    <xf numFmtId="0" fontId="3" fillId="36" borderId="28" xfId="0" applyFont="1" applyFill="1" applyBorder="1" applyAlignment="1"/>
    <xf numFmtId="0" fontId="13" fillId="36" borderId="28" xfId="0" applyFont="1" applyFill="1" applyBorder="1" applyAlignment="1">
      <alignment horizontal="left" vertical="center"/>
    </xf>
    <xf numFmtId="0" fontId="0" fillId="36" borderId="28" xfId="0" applyFill="1" applyBorder="1" applyAlignment="1">
      <alignment horizontal="center" vertical="center"/>
    </xf>
    <xf numFmtId="0" fontId="2" fillId="38" borderId="28" xfId="0" applyFont="1" applyFill="1" applyBorder="1" applyAlignment="1">
      <alignment horizontal="center" vertical="center" wrapText="1"/>
    </xf>
    <xf numFmtId="0" fontId="2" fillId="3" borderId="0" xfId="0" applyFont="1" applyFill="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5" fillId="3" borderId="0" xfId="0" applyFont="1" applyFill="1" applyAlignment="1">
      <alignment horizontal="left" vertical="center" wrapText="1"/>
    </xf>
    <xf numFmtId="0" fontId="35" fillId="3" borderId="0" xfId="0" applyFont="1" applyFill="1" applyAlignment="1">
      <alignment horizontal="center" vertical="center"/>
    </xf>
  </cellXfs>
  <cellStyles count="5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0" xfId="28" xr:uid="{00000000-0005-0000-0000-00001B000000}"/>
    <cellStyle name="Currency0" xfId="29" xr:uid="{00000000-0005-0000-0000-00001C000000}"/>
    <cellStyle name="Currency0 2" xfId="30" xr:uid="{00000000-0005-0000-0000-00001D000000}"/>
    <cellStyle name="Date" xfId="31" xr:uid="{00000000-0005-0000-0000-00001E000000}"/>
    <cellStyle name="Explanatory Text" xfId="32" builtinId="53" customBuiltin="1"/>
    <cellStyle name="Fixed" xfId="33" xr:uid="{00000000-0005-0000-0000-000020000000}"/>
    <cellStyle name="Good" xfId="34" builtinId="26" customBuiltin="1"/>
    <cellStyle name="Heading 1" xfId="35" builtinId="16" customBuiltin="1"/>
    <cellStyle name="Heading 1 2" xfId="36" xr:uid="{00000000-0005-0000-0000-000023000000}"/>
    <cellStyle name="Heading 1 3" xfId="37" xr:uid="{00000000-0005-0000-0000-000024000000}"/>
    <cellStyle name="Heading 2" xfId="38" builtinId="17" customBuiltin="1"/>
    <cellStyle name="Heading 2 2" xfId="39" xr:uid="{00000000-0005-0000-0000-000026000000}"/>
    <cellStyle name="Heading 2 3" xfId="40" xr:uid="{00000000-0005-0000-0000-000027000000}"/>
    <cellStyle name="Heading 3" xfId="41" builtinId="18" customBuiltin="1"/>
    <cellStyle name="Heading 4" xfId="42" builtinId="19" customBuiltin="1"/>
    <cellStyle name="Hyperlink" xfId="43" builtinId="8"/>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3" xfId="48" xr:uid="{00000000-0005-0000-0000-000030000000}"/>
    <cellStyle name="Note 2" xfId="49" xr:uid="{00000000-0005-0000-0000-000031000000}"/>
    <cellStyle name="Output" xfId="50" builtinId="21" customBuiltin="1"/>
    <cellStyle name="Title" xfId="51" builtinId="15" customBuiltin="1"/>
    <cellStyle name="Total" xfId="52" builtinId="25" customBuiltin="1"/>
    <cellStyle name="Total 2" xfId="53" xr:uid="{00000000-0005-0000-0000-000035000000}"/>
    <cellStyle name="Total 3" xfId="54" xr:uid="{00000000-0005-0000-0000-000036000000}"/>
    <cellStyle name="Warning Text" xfId="55" builtinId="11" customBuiltin="1"/>
  </cellStyles>
  <dxfs count="139">
    <dxf>
      <fill>
        <patternFill>
          <bgColor indexed="13"/>
        </patternFill>
      </fill>
    </dxf>
    <dxf>
      <font>
        <condense val="0"/>
        <extend val="0"/>
        <color indexed="9"/>
      </font>
    </dxf>
    <dxf>
      <fill>
        <patternFill>
          <bgColor indexed="10"/>
        </patternFill>
      </fill>
    </dxf>
    <dxf>
      <font>
        <condense val="0"/>
        <extend val="0"/>
        <color indexed="9"/>
      </font>
    </dxf>
    <dxf>
      <fill>
        <patternFill>
          <bgColor indexed="10"/>
        </patternFill>
      </fill>
    </dxf>
    <dxf>
      <fill>
        <patternFill>
          <bgColor indexed="13"/>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ill>
        <patternFill>
          <bgColor indexed="10"/>
        </patternFill>
      </fill>
    </dxf>
    <dxf>
      <fill>
        <patternFill>
          <bgColor indexed="13"/>
        </patternFill>
      </fill>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ill>
        <patternFill>
          <bgColor indexed="10"/>
        </patternFill>
      </fill>
    </dxf>
    <dxf>
      <fill>
        <patternFill>
          <bgColor indexed="13"/>
        </patternFill>
      </fill>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0"/>
        </patternFill>
      </fill>
    </dxf>
    <dxf>
      <fill>
        <patternFill>
          <bgColor indexed="13"/>
        </patternFill>
      </fill>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ill>
        <patternFill>
          <bgColor indexed="13"/>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3"/>
        </patternFill>
      </fill>
    </dxf>
    <dxf>
      <font>
        <condense val="0"/>
        <extend val="0"/>
        <color indexed="9"/>
      </font>
    </dxf>
    <dxf>
      <fill>
        <patternFill>
          <bgColor indexed="10"/>
        </patternFill>
      </fill>
    </dxf>
    <dxf>
      <font>
        <condense val="0"/>
        <extend val="0"/>
        <color indexed="9"/>
      </font>
    </dxf>
    <dxf>
      <fill>
        <patternFill>
          <bgColor indexed="10"/>
        </patternFill>
      </fill>
    </dxf>
    <dxf>
      <fill>
        <patternFill>
          <bgColor indexed="13"/>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ill>
        <patternFill>
          <bgColor indexed="10"/>
        </patternFill>
      </fill>
    </dxf>
    <dxf>
      <fill>
        <patternFill>
          <bgColor indexed="13"/>
        </patternFill>
      </fill>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ill>
        <patternFill>
          <bgColor indexed="10"/>
        </patternFill>
      </fill>
    </dxf>
    <dxf>
      <fill>
        <patternFill>
          <bgColor indexed="13"/>
        </patternFill>
      </fill>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0"/>
        </patternFill>
      </fill>
    </dxf>
    <dxf>
      <fill>
        <patternFill>
          <bgColor indexed="13"/>
        </patternFill>
      </fill>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ill>
        <patternFill>
          <bgColor indexed="10"/>
        </patternFill>
      </fill>
    </dxf>
    <dxf>
      <font>
        <condense val="0"/>
        <extend val="0"/>
        <color indexed="9"/>
      </font>
    </dxf>
    <dxf>
      <fill>
        <patternFill>
          <bgColor indexed="13"/>
        </patternFill>
      </fill>
    </dxf>
    <dxf>
      <fill>
        <patternFill>
          <bgColor indexed="10"/>
        </patternFill>
      </fill>
    </dxf>
    <dxf>
      <font>
        <condense val="0"/>
        <extend val="0"/>
        <color indexed="9"/>
      </font>
    </dxf>
    <dxf>
      <fill>
        <patternFill>
          <bgColor indexed="13"/>
        </patternFill>
      </fill>
    </dxf>
    <dxf>
      <fill>
        <patternFill>
          <bgColor indexed="10"/>
        </patternFill>
      </fill>
    </dxf>
    <dxf>
      <fill>
        <patternFill>
          <bgColor indexed="13"/>
        </patternFill>
      </fill>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7A1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powerPivotData" Target="model/item.data"/><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haredStrings" Target="sharedStrings.xml"/><Relationship Id="rId19" Type="http://schemas.openxmlformats.org/officeDocument/2006/relationships/customXml" Target="../customXml/item7.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Warding%20-%2010-9%20(2)"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Warding%20-%2018-9%20(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arding - 10-9 (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arding - 18-9 (3)"/>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on.Huck@westmorlandandfurness.gov.uk" TargetMode="External"/><Relationship Id="rId1" Type="http://schemas.openxmlformats.org/officeDocument/2006/relationships/hyperlink" Target="mailto:Tom.Rutherford@lgbce.org.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C12" sqref="C12"/>
    </sheetView>
  </sheetViews>
  <sheetFormatPr defaultColWidth="8.77734375" defaultRowHeight="15"/>
  <cols>
    <col min="1" max="2" width="8.77734375" style="1"/>
    <col min="3" max="3" width="75.21875" style="1" customWidth="1"/>
    <col min="4" max="16384" width="8.77734375" style="1"/>
  </cols>
  <sheetData>
    <row r="2" spans="2:3" ht="15.6">
      <c r="B2" s="44" t="s">
        <v>0</v>
      </c>
    </row>
    <row r="3" spans="2:3">
      <c r="B3" s="18" t="s">
        <v>1</v>
      </c>
      <c r="C3" s="20" t="s">
        <v>2</v>
      </c>
    </row>
    <row r="4" spans="2:3">
      <c r="B4" s="18" t="s">
        <v>3</v>
      </c>
      <c r="C4" s="36" t="s">
        <v>4</v>
      </c>
    </row>
    <row r="5" spans="2:3">
      <c r="B5" s="18" t="s">
        <v>5</v>
      </c>
      <c r="C5" s="20"/>
    </row>
    <row r="6" spans="2:3" ht="18" customHeight="1">
      <c r="B6" s="18" t="s">
        <v>6</v>
      </c>
      <c r="C6" s="42" t="s">
        <v>7</v>
      </c>
    </row>
    <row r="9" spans="2:3" ht="15.6">
      <c r="B9" s="44" t="s">
        <v>8</v>
      </c>
    </row>
    <row r="10" spans="2:3">
      <c r="B10" s="18" t="s">
        <v>1</v>
      </c>
      <c r="C10" s="38" t="s">
        <v>9</v>
      </c>
    </row>
    <row r="11" spans="2:3">
      <c r="B11" s="18" t="s">
        <v>3</v>
      </c>
      <c r="C11" s="36" t="s">
        <v>10</v>
      </c>
    </row>
    <row r="12" spans="2:3">
      <c r="B12" s="18" t="s">
        <v>5</v>
      </c>
      <c r="C12" s="20" t="s">
        <v>11</v>
      </c>
    </row>
    <row r="13" spans="2:3">
      <c r="B13" s="18" t="s">
        <v>6</v>
      </c>
      <c r="C13" s="20"/>
    </row>
    <row r="14" spans="2:3">
      <c r="B14" s="18"/>
      <c r="C14" s="20"/>
    </row>
    <row r="15" spans="2:3" ht="15.6">
      <c r="B15" s="44" t="s">
        <v>12</v>
      </c>
    </row>
    <row r="17" spans="2:3" ht="45">
      <c r="B17" s="17" t="s">
        <v>13</v>
      </c>
      <c r="C17" s="19" t="s">
        <v>14</v>
      </c>
    </row>
    <row r="18" spans="2:3" ht="60">
      <c r="B18" s="17" t="s">
        <v>15</v>
      </c>
      <c r="C18" s="19" t="s">
        <v>16</v>
      </c>
    </row>
    <row r="19" spans="2:3" ht="60">
      <c r="B19" s="17" t="s">
        <v>17</v>
      </c>
      <c r="C19" s="19" t="s">
        <v>18</v>
      </c>
    </row>
    <row r="20" spans="2:3" ht="48" customHeight="1">
      <c r="B20" s="17" t="s">
        <v>19</v>
      </c>
      <c r="C20" s="19" t="s">
        <v>20</v>
      </c>
    </row>
    <row r="21" spans="2:3" ht="30">
      <c r="B21" s="17" t="s">
        <v>21</v>
      </c>
      <c r="C21" s="19" t="s">
        <v>22</v>
      </c>
    </row>
    <row r="22" spans="2:3" ht="103.5" customHeight="1">
      <c r="B22" s="17" t="s">
        <v>23</v>
      </c>
      <c r="C22" s="19" t="s">
        <v>24</v>
      </c>
    </row>
    <row r="23" spans="2:3" ht="15.6">
      <c r="B23" s="44" t="s">
        <v>25</v>
      </c>
    </row>
    <row r="24" spans="2:3">
      <c r="B24" s="17"/>
      <c r="C24" s="19"/>
    </row>
    <row r="25" spans="2:3" ht="58.5" customHeight="1">
      <c r="B25" s="17" t="s">
        <v>13</v>
      </c>
      <c r="C25" s="35" t="s">
        <v>26</v>
      </c>
    </row>
    <row r="26" spans="2:3" ht="60" customHeight="1">
      <c r="B26" s="17" t="s">
        <v>15</v>
      </c>
      <c r="C26" s="35" t="s">
        <v>27</v>
      </c>
    </row>
    <row r="27" spans="2:3" ht="75">
      <c r="B27" s="17" t="s">
        <v>17</v>
      </c>
      <c r="C27" s="35" t="s">
        <v>28</v>
      </c>
    </row>
    <row r="28" spans="2:3">
      <c r="C28" s="35"/>
    </row>
    <row r="29" spans="2:3">
      <c r="C29" s="35"/>
    </row>
    <row r="30" spans="2:3">
      <c r="C30" s="35"/>
    </row>
    <row r="31" spans="2:3">
      <c r="C31" s="35"/>
    </row>
    <row r="32" spans="2:3">
      <c r="C32" s="35"/>
    </row>
    <row r="33" spans="3:3">
      <c r="C33" s="35"/>
    </row>
    <row r="34" spans="3:3">
      <c r="C34" s="35"/>
    </row>
    <row r="35" spans="3:3">
      <c r="C35" s="35"/>
    </row>
    <row r="36" spans="3:3">
      <c r="C36" s="35"/>
    </row>
  </sheetData>
  <phoneticPr fontId="5" type="noConversion"/>
  <hyperlinks>
    <hyperlink ref="C4" r:id="rId1" xr:uid="{96AF0595-50E9-41B9-9261-F858D32F8226}"/>
    <hyperlink ref="C11" r:id="rId2" xr:uid="{B55E66A3-635B-410D-992B-F6CF3C1216B5}"/>
  </hyperlinks>
  <pageMargins left="0.75" right="0.75" top="1" bottom="1" header="0.5" footer="0.5"/>
  <pageSetup paperSize="8" scale="75"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T288"/>
  <sheetViews>
    <sheetView topLeftCell="H4" zoomScale="72" workbookViewId="0">
      <selection activeCell="N13" sqref="N13"/>
    </sheetView>
  </sheetViews>
  <sheetFormatPr defaultColWidth="8.77734375" defaultRowHeight="15.6"/>
  <cols>
    <col min="1" max="1" width="2.77734375" style="6" customWidth="1"/>
    <col min="2" max="2" width="9.77734375" style="7" customWidth="1"/>
    <col min="3" max="6" width="23" style="5" customWidth="1"/>
    <col min="7" max="7" width="23.77734375" style="5" customWidth="1"/>
    <col min="8" max="8" width="12.21875" style="7" customWidth="1"/>
    <col min="9" max="9" width="12.21875" style="13" customWidth="1"/>
    <col min="10" max="10" width="2.77734375" style="6" customWidth="1"/>
    <col min="11" max="11" width="25.77734375" style="6" customWidth="1"/>
    <col min="12" max="16" width="12.77734375" style="7" customWidth="1"/>
    <col min="17" max="16384" width="8.77734375" style="6"/>
  </cols>
  <sheetData>
    <row r="2" spans="1:20" s="21" customFormat="1" ht="17.45">
      <c r="B2" s="23" t="s">
        <v>29</v>
      </c>
      <c r="C2" s="23"/>
      <c r="D2" s="165" t="s">
        <v>30</v>
      </c>
      <c r="E2" s="165"/>
      <c r="F2" s="165"/>
      <c r="G2" s="165"/>
      <c r="H2" s="22"/>
      <c r="I2" s="24"/>
      <c r="L2" s="22"/>
      <c r="M2" s="22"/>
      <c r="N2" s="22"/>
      <c r="O2" s="22"/>
      <c r="P2" s="22"/>
    </row>
    <row r="3" spans="1:20" s="25" customFormat="1">
      <c r="A3" s="45"/>
      <c r="B3" s="41"/>
      <c r="C3" s="41"/>
      <c r="D3" s="165"/>
      <c r="E3" s="165"/>
      <c r="F3" s="165"/>
      <c r="G3" s="165"/>
      <c r="H3" s="46"/>
      <c r="I3" s="46"/>
      <c r="J3" s="45"/>
      <c r="K3" s="28" t="s">
        <v>31</v>
      </c>
      <c r="L3" s="47">
        <v>2024</v>
      </c>
      <c r="M3" s="47">
        <v>2031</v>
      </c>
      <c r="N3" s="48"/>
      <c r="O3" s="48"/>
      <c r="P3" s="48"/>
      <c r="Q3" s="45"/>
      <c r="R3" s="45"/>
      <c r="S3" s="45"/>
      <c r="T3" s="45"/>
    </row>
    <row r="4" spans="1:20" s="25" customFormat="1" ht="15" customHeight="1">
      <c r="A4" s="45"/>
      <c r="B4" s="160" t="s">
        <v>32</v>
      </c>
      <c r="C4" s="160"/>
      <c r="D4" s="160"/>
      <c r="E4" s="160"/>
      <c r="F4" s="160"/>
      <c r="G4" s="45"/>
      <c r="H4" s="45"/>
      <c r="I4" s="45"/>
      <c r="J4" s="45"/>
      <c r="K4" s="26" t="s">
        <v>33</v>
      </c>
      <c r="L4" s="27">
        <f>SUM(L14:L91)</f>
        <v>65</v>
      </c>
      <c r="M4" s="27">
        <f>SUM(L14:L91)</f>
        <v>65</v>
      </c>
      <c r="N4" s="48"/>
      <c r="O4" s="48"/>
      <c r="P4" s="48"/>
      <c r="Q4" s="45"/>
      <c r="R4" s="45"/>
      <c r="S4" s="45"/>
      <c r="T4" s="45"/>
    </row>
    <row r="5" spans="1:20" s="25" customFormat="1" ht="15" customHeight="1">
      <c r="A5" s="45"/>
      <c r="B5" s="160"/>
      <c r="C5" s="160"/>
      <c r="D5" s="160"/>
      <c r="E5" s="160"/>
      <c r="F5" s="160"/>
      <c r="G5" s="34"/>
      <c r="H5" s="27"/>
      <c r="I5" s="27"/>
      <c r="J5" s="45"/>
      <c r="K5" s="26" t="s">
        <v>34</v>
      </c>
      <c r="L5" s="27">
        <f>SUM(H20:H1000)</f>
        <v>176693</v>
      </c>
      <c r="M5" s="27">
        <f>SUM(I20:I1000)</f>
        <v>184955</v>
      </c>
      <c r="N5" s="48"/>
      <c r="O5" s="48"/>
      <c r="P5" s="48"/>
      <c r="Q5" s="45"/>
      <c r="R5" s="45"/>
      <c r="S5" s="45"/>
      <c r="T5" s="45"/>
    </row>
    <row r="6" spans="1:20" s="25" customFormat="1" ht="15.75" customHeight="1">
      <c r="A6" s="45"/>
      <c r="B6" s="160"/>
      <c r="C6" s="160"/>
      <c r="D6" s="160"/>
      <c r="E6" s="160"/>
      <c r="F6" s="160"/>
      <c r="G6" s="45"/>
      <c r="H6" s="45"/>
      <c r="I6" s="45"/>
      <c r="J6" s="45"/>
      <c r="K6" s="26" t="s">
        <v>35</v>
      </c>
      <c r="L6" s="27">
        <f>L5/L4</f>
        <v>2718.353846153846</v>
      </c>
      <c r="M6" s="27">
        <f>M5/M4</f>
        <v>2845.4615384615386</v>
      </c>
      <c r="N6" s="48"/>
      <c r="O6" s="48"/>
      <c r="P6" s="48"/>
      <c r="Q6" s="45"/>
      <c r="R6" s="45"/>
      <c r="S6" s="45"/>
      <c r="T6" s="45"/>
    </row>
    <row r="7" spans="1:20" s="25" customFormat="1" ht="15.75" customHeight="1">
      <c r="A7" s="45"/>
      <c r="B7" s="49"/>
      <c r="C7" s="49"/>
      <c r="D7" s="49"/>
      <c r="E7" s="49"/>
      <c r="F7" s="49"/>
      <c r="G7" s="45"/>
      <c r="H7" s="45"/>
      <c r="I7" s="45"/>
      <c r="J7" s="45"/>
      <c r="K7" s="34"/>
      <c r="L7" s="27"/>
      <c r="M7" s="27"/>
      <c r="N7" s="48"/>
      <c r="O7" s="48"/>
      <c r="P7" s="48"/>
      <c r="Q7" s="45"/>
      <c r="R7" s="45"/>
      <c r="S7" s="45"/>
      <c r="T7" s="45"/>
    </row>
    <row r="8" spans="1:20" s="25" customFormat="1" ht="15.75" customHeight="1">
      <c r="A8" s="45"/>
      <c r="B8" s="164" t="s">
        <v>36</v>
      </c>
      <c r="C8" s="164"/>
      <c r="D8" s="164"/>
      <c r="E8" s="164"/>
      <c r="F8" s="164"/>
      <c r="G8" s="45"/>
      <c r="H8" s="45"/>
      <c r="I8" s="45"/>
      <c r="J8" s="45"/>
      <c r="K8" s="34"/>
      <c r="L8" s="27"/>
      <c r="M8" s="27"/>
      <c r="N8" s="48"/>
      <c r="O8" s="48"/>
      <c r="P8" s="37" t="s">
        <v>37</v>
      </c>
      <c r="Q8" s="45"/>
      <c r="R8" s="45"/>
      <c r="S8" s="45"/>
      <c r="T8" s="45"/>
    </row>
    <row r="9" spans="1:20">
      <c r="L9" s="6"/>
      <c r="M9" s="6"/>
    </row>
    <row r="10" spans="1:20" ht="51" customHeight="1">
      <c r="B10" s="16" t="s">
        <v>38</v>
      </c>
      <c r="C10" s="16" t="s">
        <v>39</v>
      </c>
      <c r="D10" s="16" t="s">
        <v>40</v>
      </c>
      <c r="E10" s="16" t="s">
        <v>41</v>
      </c>
      <c r="F10" s="16" t="s">
        <v>42</v>
      </c>
      <c r="G10" s="16" t="s">
        <v>43</v>
      </c>
      <c r="H10" s="16" t="s">
        <v>44</v>
      </c>
      <c r="I10" s="16" t="s">
        <v>45</v>
      </c>
      <c r="J10" s="32"/>
      <c r="K10" s="16" t="s">
        <v>46</v>
      </c>
      <c r="L10" s="33" t="s">
        <v>47</v>
      </c>
      <c r="M10" s="161" t="s">
        <v>48</v>
      </c>
      <c r="N10" s="162"/>
      <c r="O10" s="162"/>
      <c r="P10" s="163"/>
    </row>
    <row r="11" spans="1:20" ht="16.149999999999999" thickBot="1"/>
    <row r="12" spans="1:20" s="4" customFormat="1" ht="31.9" thickBot="1">
      <c r="A12" s="50"/>
      <c r="B12" s="43" t="s">
        <v>49</v>
      </c>
      <c r="C12" s="51" t="s">
        <v>50</v>
      </c>
      <c r="D12" s="51" t="s">
        <v>51</v>
      </c>
      <c r="E12" s="51" t="s">
        <v>52</v>
      </c>
      <c r="F12" s="51" t="s">
        <v>53</v>
      </c>
      <c r="G12" s="51" t="s">
        <v>54</v>
      </c>
      <c r="H12" s="43" t="s">
        <v>55</v>
      </c>
      <c r="I12" s="43" t="s">
        <v>56</v>
      </c>
      <c r="J12" s="50"/>
      <c r="K12" s="52" t="s">
        <v>57</v>
      </c>
      <c r="L12" s="43" t="s">
        <v>58</v>
      </c>
      <c r="M12" s="43" t="s">
        <v>55</v>
      </c>
      <c r="N12" s="43" t="s">
        <v>59</v>
      </c>
      <c r="O12" s="43" t="s">
        <v>56</v>
      </c>
      <c r="P12" s="43" t="s">
        <v>60</v>
      </c>
      <c r="Q12" s="50"/>
      <c r="R12" s="50"/>
      <c r="S12" s="50"/>
      <c r="T12" s="50"/>
    </row>
    <row r="13" spans="1:20" s="4" customFormat="1">
      <c r="A13" s="50"/>
      <c r="B13" s="53"/>
      <c r="C13" s="54"/>
      <c r="D13" s="54"/>
      <c r="E13" s="54"/>
      <c r="F13" s="54"/>
      <c r="G13" s="54"/>
      <c r="H13" s="53"/>
      <c r="I13" s="55"/>
      <c r="J13" s="50"/>
      <c r="K13" s="56"/>
      <c r="L13" s="53"/>
      <c r="M13" s="53"/>
      <c r="N13" s="53"/>
      <c r="O13" s="53"/>
      <c r="P13" s="53"/>
      <c r="Q13" s="50"/>
      <c r="R13" s="50"/>
      <c r="S13" s="50"/>
      <c r="T13" s="50"/>
    </row>
    <row r="14" spans="1:20" s="4" customFormat="1">
      <c r="A14" s="57"/>
      <c r="B14" s="29" t="s">
        <v>61</v>
      </c>
      <c r="C14" s="30" t="s">
        <v>62</v>
      </c>
      <c r="D14" s="30" t="s">
        <v>63</v>
      </c>
      <c r="E14" s="30"/>
      <c r="F14" s="30" t="s">
        <v>64</v>
      </c>
      <c r="G14" s="30" t="s">
        <v>65</v>
      </c>
      <c r="H14" s="29">
        <v>480</v>
      </c>
      <c r="I14" s="29">
        <v>502</v>
      </c>
      <c r="J14" s="58"/>
      <c r="K14" s="59" t="s">
        <v>66</v>
      </c>
      <c r="L14" s="60">
        <v>2</v>
      </c>
      <c r="M14" s="14">
        <f>IF(K14="",0,(SUMIF($G$20:$G$1000,K14,$H$20:$H$1000)))</f>
        <v>5206</v>
      </c>
      <c r="N14" s="15">
        <f>IF(K14="",-1,(-($L$6-(M14/L14))/$L$6))</f>
        <v>-4.2435184189526416E-2</v>
      </c>
      <c r="O14" s="14">
        <f>IF(K14="",0,(SUMIF($G$19:$G$1000,K14,$I$19:$I$1000)))</f>
        <v>5260</v>
      </c>
      <c r="P14" s="15">
        <f>IF(K14="",-1,(-($M$6-(O14/L14))/$M$6))</f>
        <v>-7.572112135384286E-2</v>
      </c>
      <c r="Q14" s="61"/>
      <c r="R14" s="50"/>
      <c r="S14" s="50"/>
      <c r="T14" s="50"/>
    </row>
    <row r="15" spans="1:20" s="4" customFormat="1">
      <c r="A15" s="57"/>
      <c r="B15" s="29" t="s">
        <v>67</v>
      </c>
      <c r="C15" s="30" t="s">
        <v>68</v>
      </c>
      <c r="D15" s="30" t="s">
        <v>69</v>
      </c>
      <c r="E15" s="30"/>
      <c r="F15" s="30" t="s">
        <v>64</v>
      </c>
      <c r="G15" s="30" t="s">
        <v>65</v>
      </c>
      <c r="H15" s="29">
        <v>67</v>
      </c>
      <c r="I15" s="29">
        <v>68</v>
      </c>
      <c r="J15" s="58"/>
      <c r="K15" s="59" t="s">
        <v>70</v>
      </c>
      <c r="L15" s="60">
        <v>2</v>
      </c>
      <c r="M15" s="14">
        <f t="shared" ref="M15:M78" si="0">IF(K15="",0,(SUMIF($G$20:$G$1000,K15,$H$20:$H$1000)))</f>
        <v>4746</v>
      </c>
      <c r="N15" s="15">
        <f>IF(K15="",-1,(-($L$6-(M15/L15))/$L$6))</f>
        <v>-0.12704521401526939</v>
      </c>
      <c r="O15" s="14">
        <f t="shared" ref="O15:O78" si="1">IF(K15="",0,(SUMIF($G$19:$G$1000,K15,$I$19:$I$1000)))</f>
        <v>4985</v>
      </c>
      <c r="P15" s="15">
        <f>IF(K15="",-1,(-($M$6-(O15/L15))/$M$6))</f>
        <v>-0.12404368630207351</v>
      </c>
      <c r="Q15" s="61"/>
      <c r="R15" s="50"/>
      <c r="S15" s="50"/>
      <c r="T15" s="62"/>
    </row>
    <row r="16" spans="1:20" s="4" customFormat="1">
      <c r="A16" s="57"/>
      <c r="B16" s="29" t="s">
        <v>71</v>
      </c>
      <c r="C16" s="30" t="s">
        <v>72</v>
      </c>
      <c r="D16" s="30" t="s">
        <v>73</v>
      </c>
      <c r="E16" s="30"/>
      <c r="F16" s="30"/>
      <c r="G16" s="30" t="s">
        <v>65</v>
      </c>
      <c r="H16" s="29">
        <v>893</v>
      </c>
      <c r="I16" s="29">
        <v>897</v>
      </c>
      <c r="J16" s="58"/>
      <c r="K16" s="59" t="s">
        <v>74</v>
      </c>
      <c r="L16" s="60">
        <v>1</v>
      </c>
      <c r="M16" s="14">
        <f t="shared" si="0"/>
        <v>2854</v>
      </c>
      <c r="N16" s="15">
        <f>IF(K16="",-1,(-($L$6-(M16/L16))/$L$6))</f>
        <v>4.9900109229001774E-2</v>
      </c>
      <c r="O16" s="14">
        <f t="shared" si="1"/>
        <v>2955</v>
      </c>
      <c r="P16" s="15">
        <f t="shared" ref="P16:P78" si="2">IF(K16="",-1,(-($M$6-(O16/L16))/$M$6))</f>
        <v>3.8495850341975037E-2</v>
      </c>
      <c r="Q16" s="61"/>
      <c r="R16" s="50"/>
      <c r="S16" s="50"/>
      <c r="T16" s="62"/>
    </row>
    <row r="17" spans="1:20" s="4" customFormat="1">
      <c r="A17" s="57"/>
      <c r="B17" s="29" t="s">
        <v>75</v>
      </c>
      <c r="C17" s="30" t="s">
        <v>76</v>
      </c>
      <c r="D17" s="30" t="s">
        <v>77</v>
      </c>
      <c r="E17" s="30" t="s">
        <v>78</v>
      </c>
      <c r="F17" s="30"/>
      <c r="G17" s="30" t="s">
        <v>65</v>
      </c>
      <c r="H17" s="29">
        <v>759</v>
      </c>
      <c r="I17" s="29">
        <v>780</v>
      </c>
      <c r="J17" s="58"/>
      <c r="K17" s="59" t="s">
        <v>79</v>
      </c>
      <c r="L17" s="60">
        <v>1</v>
      </c>
      <c r="M17" s="14">
        <f t="shared" si="0"/>
        <v>2854</v>
      </c>
      <c r="N17" s="15">
        <f t="shared" ref="N17:N78" si="3">IF(K17="",-1,(-($L$6-(M17/L17))/$L$6))</f>
        <v>4.9900109229001774E-2</v>
      </c>
      <c r="O17" s="14">
        <f t="shared" si="1"/>
        <v>2856</v>
      </c>
      <c r="P17" s="15">
        <f t="shared" si="2"/>
        <v>3.7036035792489693E-3</v>
      </c>
      <c r="Q17" s="61"/>
      <c r="R17" s="50"/>
      <c r="S17" s="50"/>
      <c r="T17" s="62"/>
    </row>
    <row r="18" spans="1:20" s="4" customFormat="1">
      <c r="A18" s="57"/>
      <c r="B18" s="29" t="s">
        <v>80</v>
      </c>
      <c r="C18" s="30" t="s">
        <v>81</v>
      </c>
      <c r="D18" s="30" t="s">
        <v>77</v>
      </c>
      <c r="E18" s="30" t="s">
        <v>82</v>
      </c>
      <c r="F18" s="30"/>
      <c r="G18" s="30" t="s">
        <v>65</v>
      </c>
      <c r="H18" s="29">
        <v>803</v>
      </c>
      <c r="I18" s="29">
        <v>824</v>
      </c>
      <c r="J18" s="58"/>
      <c r="K18" s="59" t="s">
        <v>83</v>
      </c>
      <c r="L18" s="60">
        <v>1</v>
      </c>
      <c r="M18" s="14">
        <f t="shared" si="0"/>
        <v>2605</v>
      </c>
      <c r="N18" s="15">
        <f t="shared" si="3"/>
        <v>-4.1699444799737348E-2</v>
      </c>
      <c r="O18" s="14">
        <f t="shared" si="1"/>
        <v>2610</v>
      </c>
      <c r="P18" s="15">
        <f t="shared" si="2"/>
        <v>-8.2749858073585494E-2</v>
      </c>
      <c r="Q18" s="61"/>
      <c r="R18" s="50"/>
      <c r="S18" s="50"/>
      <c r="T18" s="62"/>
    </row>
    <row r="19" spans="1:20" s="4" customFormat="1">
      <c r="A19" s="50"/>
      <c r="B19" s="63"/>
      <c r="C19" s="64"/>
      <c r="D19" s="64"/>
      <c r="E19" s="64"/>
      <c r="F19" s="64"/>
      <c r="G19" s="64"/>
      <c r="H19" s="63"/>
      <c r="I19" s="65"/>
      <c r="J19" s="57"/>
      <c r="K19" s="59" t="s">
        <v>84</v>
      </c>
      <c r="L19" s="60">
        <v>2</v>
      </c>
      <c r="M19" s="14">
        <f t="shared" si="0"/>
        <v>4747</v>
      </c>
      <c r="N19" s="15">
        <f t="shared" si="3"/>
        <v>-0.12686127916782211</v>
      </c>
      <c r="O19" s="14">
        <f t="shared" si="1"/>
        <v>5020</v>
      </c>
      <c r="P19" s="15">
        <f t="shared" si="2"/>
        <v>-0.11789354167229869</v>
      </c>
      <c r="Q19" s="61"/>
      <c r="R19" s="50"/>
      <c r="S19" s="50"/>
      <c r="T19" s="62"/>
    </row>
    <row r="20" spans="1:20">
      <c r="A20" s="9"/>
      <c r="B20" s="12" t="s">
        <v>85</v>
      </c>
      <c r="C20" s="10" t="s">
        <v>86</v>
      </c>
      <c r="D20" s="11" t="s">
        <v>87</v>
      </c>
      <c r="E20" s="11" t="s">
        <v>88</v>
      </c>
      <c r="F20" s="11"/>
      <c r="G20" s="10" t="s">
        <v>89</v>
      </c>
      <c r="H20" s="39">
        <v>939</v>
      </c>
      <c r="I20" s="66">
        <v>939</v>
      </c>
      <c r="J20" s="31"/>
      <c r="K20" s="59" t="s">
        <v>90</v>
      </c>
      <c r="L20" s="60">
        <v>2</v>
      </c>
      <c r="M20" s="14">
        <f t="shared" si="0"/>
        <v>4597</v>
      </c>
      <c r="N20" s="15">
        <f t="shared" si="3"/>
        <v>-0.15445150628491219</v>
      </c>
      <c r="O20" s="14">
        <f t="shared" si="1"/>
        <v>4926</v>
      </c>
      <c r="P20" s="15">
        <f t="shared" si="2"/>
        <v>-0.1344110729636939</v>
      </c>
      <c r="Q20" s="8"/>
      <c r="T20" s="40"/>
    </row>
    <row r="21" spans="1:20">
      <c r="A21" s="9"/>
      <c r="B21" s="12" t="s">
        <v>91</v>
      </c>
      <c r="C21" s="10" t="s">
        <v>92</v>
      </c>
      <c r="D21" s="11" t="s">
        <v>87</v>
      </c>
      <c r="E21" s="11" t="s">
        <v>88</v>
      </c>
      <c r="F21" s="11"/>
      <c r="G21" s="10" t="s">
        <v>89</v>
      </c>
      <c r="H21" s="39">
        <v>2574</v>
      </c>
      <c r="I21" s="66">
        <v>2642</v>
      </c>
      <c r="J21" s="31"/>
      <c r="K21" s="67" t="s">
        <v>93</v>
      </c>
      <c r="L21" s="60">
        <v>1</v>
      </c>
      <c r="M21" s="14">
        <f t="shared" si="0"/>
        <v>3413</v>
      </c>
      <c r="N21" s="15">
        <f t="shared" si="3"/>
        <v>0.25553926867504662</v>
      </c>
      <c r="O21" s="14">
        <f t="shared" si="1"/>
        <v>3558</v>
      </c>
      <c r="P21" s="15">
        <f t="shared" si="2"/>
        <v>0.25041226244221565</v>
      </c>
      <c r="Q21" s="8"/>
      <c r="T21" s="40"/>
    </row>
    <row r="22" spans="1:20">
      <c r="A22" s="9"/>
      <c r="B22" s="12" t="s">
        <v>94</v>
      </c>
      <c r="C22" s="10" t="s">
        <v>95</v>
      </c>
      <c r="D22" s="11" t="s">
        <v>87</v>
      </c>
      <c r="E22" s="11" t="s">
        <v>88</v>
      </c>
      <c r="F22" s="11"/>
      <c r="G22" s="10" t="s">
        <v>89</v>
      </c>
      <c r="H22" s="39">
        <v>766</v>
      </c>
      <c r="I22" s="66">
        <v>766</v>
      </c>
      <c r="J22" s="31"/>
      <c r="K22" s="67" t="s">
        <v>96</v>
      </c>
      <c r="L22" s="60">
        <v>2</v>
      </c>
      <c r="M22" s="14">
        <f t="shared" si="0"/>
        <v>4397</v>
      </c>
      <c r="N22" s="15">
        <f t="shared" si="3"/>
        <v>-0.19123847577436567</v>
      </c>
      <c r="O22" s="14">
        <f t="shared" si="1"/>
        <v>4546</v>
      </c>
      <c r="P22" s="15">
        <f t="shared" si="2"/>
        <v>-0.20118407180124898</v>
      </c>
      <c r="Q22" s="8"/>
      <c r="T22" s="40"/>
    </row>
    <row r="23" spans="1:20">
      <c r="A23" s="9"/>
      <c r="B23" s="12" t="s">
        <v>97</v>
      </c>
      <c r="C23" s="10" t="s">
        <v>98</v>
      </c>
      <c r="D23" s="11" t="s">
        <v>87</v>
      </c>
      <c r="E23" s="11" t="s">
        <v>99</v>
      </c>
      <c r="F23" s="11"/>
      <c r="G23" s="10" t="s">
        <v>89</v>
      </c>
      <c r="H23" s="39">
        <v>2872</v>
      </c>
      <c r="I23" s="66">
        <v>2872</v>
      </c>
      <c r="J23" s="31"/>
      <c r="K23" s="67" t="s">
        <v>100</v>
      </c>
      <c r="L23" s="60">
        <v>3</v>
      </c>
      <c r="M23" s="14">
        <f t="shared" si="0"/>
        <v>8658</v>
      </c>
      <c r="N23" s="15">
        <f t="shared" si="3"/>
        <v>6.1671939465626879E-2</v>
      </c>
      <c r="O23" s="14">
        <f t="shared" si="1"/>
        <v>9109</v>
      </c>
      <c r="P23" s="15">
        <f t="shared" si="2"/>
        <v>6.707937966892849E-2</v>
      </c>
      <c r="Q23" s="8"/>
      <c r="T23" s="40"/>
    </row>
    <row r="24" spans="1:20">
      <c r="A24" s="9"/>
      <c r="B24" s="12" t="s">
        <v>101</v>
      </c>
      <c r="C24" s="10" t="s">
        <v>102</v>
      </c>
      <c r="D24" s="11" t="s">
        <v>87</v>
      </c>
      <c r="E24" s="11" t="s">
        <v>99</v>
      </c>
      <c r="F24" s="11"/>
      <c r="G24" s="10" t="s">
        <v>89</v>
      </c>
      <c r="H24" s="39">
        <v>1120</v>
      </c>
      <c r="I24" s="66">
        <v>1120</v>
      </c>
      <c r="J24" s="31"/>
      <c r="K24" s="67" t="s">
        <v>103</v>
      </c>
      <c r="L24" s="60">
        <v>1</v>
      </c>
      <c r="M24" s="14">
        <f t="shared" si="0"/>
        <v>3395</v>
      </c>
      <c r="N24" s="15">
        <f t="shared" si="3"/>
        <v>0.24891761416694499</v>
      </c>
      <c r="O24" s="14">
        <f t="shared" si="1"/>
        <v>3548</v>
      </c>
      <c r="P24" s="15">
        <f t="shared" si="2"/>
        <v>0.2468978940823443</v>
      </c>
      <c r="Q24" s="8"/>
      <c r="T24" s="40"/>
    </row>
    <row r="25" spans="1:20">
      <c r="A25" s="9"/>
      <c r="B25" s="12" t="s">
        <v>104</v>
      </c>
      <c r="C25" s="10" t="s">
        <v>105</v>
      </c>
      <c r="D25" s="11" t="s">
        <v>87</v>
      </c>
      <c r="E25" s="11" t="s">
        <v>106</v>
      </c>
      <c r="F25" s="11"/>
      <c r="G25" s="10" t="s">
        <v>107</v>
      </c>
      <c r="H25" s="39">
        <v>1621</v>
      </c>
      <c r="I25" s="66">
        <v>1638</v>
      </c>
      <c r="J25" s="31"/>
      <c r="K25" s="67" t="s">
        <v>108</v>
      </c>
      <c r="L25" s="60">
        <v>3</v>
      </c>
      <c r="M25" s="14">
        <f t="shared" si="0"/>
        <v>8747</v>
      </c>
      <c r="N25" s="15">
        <f t="shared" si="3"/>
        <v>7.2585407080831346E-2</v>
      </c>
      <c r="O25" s="14">
        <f t="shared" si="1"/>
        <v>8956</v>
      </c>
      <c r="P25" s="15">
        <f t="shared" si="2"/>
        <v>4.9156101033584761E-2</v>
      </c>
      <c r="Q25" s="8"/>
      <c r="T25" s="40"/>
    </row>
    <row r="26" spans="1:20">
      <c r="A26" s="9"/>
      <c r="B26" s="12" t="s">
        <v>109</v>
      </c>
      <c r="C26" s="10" t="s">
        <v>110</v>
      </c>
      <c r="D26" s="11" t="s">
        <v>87</v>
      </c>
      <c r="E26" s="11" t="s">
        <v>111</v>
      </c>
      <c r="F26" s="11"/>
      <c r="G26" s="10" t="s">
        <v>107</v>
      </c>
      <c r="H26" s="39">
        <v>2517</v>
      </c>
      <c r="I26" s="66">
        <v>2626</v>
      </c>
      <c r="J26" s="31"/>
      <c r="K26" s="67" t="s">
        <v>112</v>
      </c>
      <c r="L26" s="60">
        <v>2</v>
      </c>
      <c r="M26" s="14">
        <f t="shared" si="0"/>
        <v>4932</v>
      </c>
      <c r="N26" s="15">
        <f t="shared" si="3"/>
        <v>-9.2833332390077655E-2</v>
      </c>
      <c r="O26" s="14">
        <f t="shared" si="1"/>
        <v>5051</v>
      </c>
      <c r="P26" s="15">
        <f t="shared" si="2"/>
        <v>-0.11244627071449816</v>
      </c>
      <c r="Q26" s="8"/>
      <c r="T26" s="40"/>
    </row>
    <row r="27" spans="1:20">
      <c r="A27" s="9"/>
      <c r="B27" s="12" t="s">
        <v>113</v>
      </c>
      <c r="C27" s="10" t="s">
        <v>114</v>
      </c>
      <c r="D27" s="11" t="s">
        <v>87</v>
      </c>
      <c r="E27" s="11" t="s">
        <v>111</v>
      </c>
      <c r="F27" s="11"/>
      <c r="G27" s="10" t="s">
        <v>107</v>
      </c>
      <c r="H27" s="39">
        <v>955</v>
      </c>
      <c r="I27" s="66">
        <v>960</v>
      </c>
      <c r="J27" s="31"/>
      <c r="K27" s="67" t="s">
        <v>115</v>
      </c>
      <c r="L27" s="60">
        <v>1</v>
      </c>
      <c r="M27" s="14">
        <f t="shared" si="0"/>
        <v>3064</v>
      </c>
      <c r="N27" s="15">
        <f t="shared" si="3"/>
        <v>0.12715274515685404</v>
      </c>
      <c r="O27" s="14">
        <f t="shared" si="1"/>
        <v>3205</v>
      </c>
      <c r="P27" s="15">
        <f t="shared" si="2"/>
        <v>0.12635505933875804</v>
      </c>
      <c r="Q27" s="8"/>
      <c r="T27" s="40"/>
    </row>
    <row r="28" spans="1:20">
      <c r="A28" s="9"/>
      <c r="B28" s="12" t="s">
        <v>116</v>
      </c>
      <c r="C28" s="10" t="s">
        <v>117</v>
      </c>
      <c r="D28" s="11" t="s">
        <v>87</v>
      </c>
      <c r="E28" s="11" t="s">
        <v>111</v>
      </c>
      <c r="F28" s="11"/>
      <c r="G28" s="10" t="s">
        <v>107</v>
      </c>
      <c r="H28" s="39">
        <v>593</v>
      </c>
      <c r="I28" s="66">
        <v>593</v>
      </c>
      <c r="J28" s="31"/>
      <c r="K28" s="67" t="s">
        <v>118</v>
      </c>
      <c r="L28" s="60">
        <v>2</v>
      </c>
      <c r="M28" s="14">
        <f t="shared" si="0"/>
        <v>4733</v>
      </c>
      <c r="N28" s="15">
        <f t="shared" si="3"/>
        <v>-0.12943636703208386</v>
      </c>
      <c r="O28" s="14">
        <f t="shared" si="1"/>
        <v>5013</v>
      </c>
      <c r="P28" s="15">
        <f t="shared" si="2"/>
        <v>-0.11912357059825367</v>
      </c>
      <c r="Q28" s="8"/>
      <c r="T28" s="40"/>
    </row>
    <row r="29" spans="1:20">
      <c r="A29" s="9"/>
      <c r="B29" s="12" t="s">
        <v>119</v>
      </c>
      <c r="C29" s="10" t="s">
        <v>120</v>
      </c>
      <c r="D29" s="11" t="s">
        <v>87</v>
      </c>
      <c r="E29" s="11" t="s">
        <v>121</v>
      </c>
      <c r="F29" s="11"/>
      <c r="G29" s="10" t="s">
        <v>107</v>
      </c>
      <c r="H29" s="39">
        <v>958</v>
      </c>
      <c r="I29" s="66">
        <v>962</v>
      </c>
      <c r="J29" s="31"/>
      <c r="K29" s="67" t="s">
        <v>122</v>
      </c>
      <c r="L29" s="60">
        <v>2</v>
      </c>
      <c r="M29" s="14">
        <f t="shared" si="0"/>
        <v>4704</v>
      </c>
      <c r="N29" s="15">
        <f t="shared" si="3"/>
        <v>-0.13477047760805461</v>
      </c>
      <c r="O29" s="14">
        <f t="shared" si="1"/>
        <v>4987</v>
      </c>
      <c r="P29" s="15">
        <f t="shared" si="2"/>
        <v>-0.12369224946608638</v>
      </c>
      <c r="Q29" s="8"/>
      <c r="T29" s="40"/>
    </row>
    <row r="30" spans="1:20">
      <c r="A30" s="9"/>
      <c r="B30" s="12" t="s">
        <v>123</v>
      </c>
      <c r="C30" s="10" t="s">
        <v>124</v>
      </c>
      <c r="D30" s="11" t="s">
        <v>87</v>
      </c>
      <c r="E30" s="11" t="s">
        <v>121</v>
      </c>
      <c r="F30" s="11"/>
      <c r="G30" s="10" t="s">
        <v>107</v>
      </c>
      <c r="H30" s="39">
        <v>1187</v>
      </c>
      <c r="I30" s="66">
        <v>1826</v>
      </c>
      <c r="J30" s="31"/>
      <c r="K30" s="67" t="s">
        <v>125</v>
      </c>
      <c r="L30" s="60">
        <v>2</v>
      </c>
      <c r="M30" s="14">
        <f t="shared" si="0"/>
        <v>4948</v>
      </c>
      <c r="N30" s="15">
        <f t="shared" si="3"/>
        <v>-8.9890374830921382E-2</v>
      </c>
      <c r="O30" s="14">
        <f t="shared" si="1"/>
        <v>4995</v>
      </c>
      <c r="P30" s="15">
        <f t="shared" si="2"/>
        <v>-0.12228650212213785</v>
      </c>
      <c r="Q30" s="8"/>
      <c r="T30" s="40"/>
    </row>
    <row r="31" spans="1:20" ht="15">
      <c r="A31" s="9"/>
      <c r="B31" s="12" t="s">
        <v>126</v>
      </c>
      <c r="C31" s="10" t="s">
        <v>127</v>
      </c>
      <c r="D31" s="11" t="s">
        <v>87</v>
      </c>
      <c r="E31" s="11" t="s">
        <v>121</v>
      </c>
      <c r="F31" s="11"/>
      <c r="G31" s="10" t="s">
        <v>107</v>
      </c>
      <c r="H31" s="39">
        <v>540</v>
      </c>
      <c r="I31" s="66">
        <v>540</v>
      </c>
      <c r="J31" s="31"/>
      <c r="K31" s="3" t="s">
        <v>128</v>
      </c>
      <c r="L31" s="2">
        <v>2</v>
      </c>
      <c r="M31" s="14">
        <f t="shared" si="0"/>
        <v>5067</v>
      </c>
      <c r="N31" s="15">
        <f t="shared" si="3"/>
        <v>-6.800212798469657E-2</v>
      </c>
      <c r="O31" s="14">
        <f t="shared" si="1"/>
        <v>5310</v>
      </c>
      <c r="P31" s="15">
        <f t="shared" si="2"/>
        <v>-6.6935200454164567E-2</v>
      </c>
      <c r="Q31" s="8"/>
      <c r="T31" s="40"/>
    </row>
    <row r="32" spans="1:20" ht="15">
      <c r="A32" s="9"/>
      <c r="B32" s="12" t="s">
        <v>129</v>
      </c>
      <c r="C32" s="10" t="s">
        <v>130</v>
      </c>
      <c r="D32" s="11" t="s">
        <v>87</v>
      </c>
      <c r="E32" s="11" t="s">
        <v>131</v>
      </c>
      <c r="F32" s="11"/>
      <c r="G32" s="10" t="s">
        <v>132</v>
      </c>
      <c r="H32" s="39">
        <v>1888</v>
      </c>
      <c r="I32" s="66">
        <v>1935</v>
      </c>
      <c r="J32" s="31"/>
      <c r="K32" s="3" t="s">
        <v>133</v>
      </c>
      <c r="L32" s="2">
        <v>2</v>
      </c>
      <c r="M32" s="14">
        <f t="shared" si="0"/>
        <v>5030</v>
      </c>
      <c r="N32" s="15">
        <f t="shared" si="3"/>
        <v>-7.4807717340245466E-2</v>
      </c>
      <c r="O32" s="14">
        <f t="shared" si="1"/>
        <v>5370</v>
      </c>
      <c r="P32" s="15">
        <f t="shared" si="2"/>
        <v>-5.6392095374550602E-2</v>
      </c>
      <c r="Q32" s="8"/>
      <c r="T32" s="40"/>
    </row>
    <row r="33" spans="1:20" ht="15">
      <c r="A33" s="9"/>
      <c r="B33" s="12" t="s">
        <v>134</v>
      </c>
      <c r="C33" s="10" t="s">
        <v>135</v>
      </c>
      <c r="D33" s="11" t="s">
        <v>87</v>
      </c>
      <c r="E33" s="11" t="s">
        <v>131</v>
      </c>
      <c r="F33" s="11"/>
      <c r="G33" s="10" t="s">
        <v>132</v>
      </c>
      <c r="H33" s="39">
        <v>858</v>
      </c>
      <c r="I33" s="66">
        <v>878</v>
      </c>
      <c r="J33" s="31"/>
      <c r="K33" s="3" t="s">
        <v>136</v>
      </c>
      <c r="L33" s="2">
        <v>2</v>
      </c>
      <c r="M33" s="14">
        <f t="shared" si="0"/>
        <v>4990</v>
      </c>
      <c r="N33" s="15">
        <f t="shared" si="3"/>
        <v>-8.2165111238136149E-2</v>
      </c>
      <c r="O33" s="14">
        <f t="shared" si="1"/>
        <v>5230</v>
      </c>
      <c r="P33" s="15">
        <f t="shared" si="2"/>
        <v>-8.0992673893649836E-2</v>
      </c>
      <c r="Q33" s="8"/>
      <c r="T33" s="40"/>
    </row>
    <row r="34" spans="1:20" ht="15">
      <c r="A34" s="9"/>
      <c r="B34" s="12" t="s">
        <v>137</v>
      </c>
      <c r="C34" s="10" t="s">
        <v>138</v>
      </c>
      <c r="D34" s="11" t="s">
        <v>87</v>
      </c>
      <c r="E34" s="11" t="s">
        <v>131</v>
      </c>
      <c r="F34" s="11"/>
      <c r="G34" s="10" t="s">
        <v>132</v>
      </c>
      <c r="H34" s="39">
        <v>1368</v>
      </c>
      <c r="I34" s="66">
        <v>1368</v>
      </c>
      <c r="J34" s="31"/>
      <c r="K34" s="3" t="s">
        <v>139</v>
      </c>
      <c r="L34" s="2">
        <v>2</v>
      </c>
      <c r="M34" s="14">
        <f t="shared" si="0"/>
        <v>4065</v>
      </c>
      <c r="N34" s="15">
        <f t="shared" si="3"/>
        <v>-0.25230484512685841</v>
      </c>
      <c r="O34" s="14">
        <f t="shared" si="1"/>
        <v>4165</v>
      </c>
      <c r="P34" s="15">
        <f t="shared" si="2"/>
        <v>-0.2681327890567976</v>
      </c>
      <c r="Q34" s="8"/>
      <c r="T34" s="40"/>
    </row>
    <row r="35" spans="1:20" ht="15">
      <c r="A35" s="9"/>
      <c r="B35" s="12" t="s">
        <v>140</v>
      </c>
      <c r="C35" s="10" t="s">
        <v>141</v>
      </c>
      <c r="D35" s="11" t="s">
        <v>87</v>
      </c>
      <c r="E35" s="11" t="s">
        <v>142</v>
      </c>
      <c r="F35" s="11"/>
      <c r="G35" s="10" t="s">
        <v>132</v>
      </c>
      <c r="H35" s="39">
        <v>2563</v>
      </c>
      <c r="I35" s="66">
        <v>2569</v>
      </c>
      <c r="J35" s="31"/>
      <c r="K35" s="3" t="s">
        <v>143</v>
      </c>
      <c r="L35" s="2">
        <v>1</v>
      </c>
      <c r="M35" s="14">
        <f t="shared" si="0"/>
        <v>3220</v>
      </c>
      <c r="N35" s="15">
        <f t="shared" si="3"/>
        <v>0.18454041756040143</v>
      </c>
      <c r="O35" s="14">
        <f t="shared" si="1"/>
        <v>3290</v>
      </c>
      <c r="P35" s="15">
        <f t="shared" si="2"/>
        <v>0.15622719039766425</v>
      </c>
      <c r="Q35" s="8"/>
      <c r="T35" s="40"/>
    </row>
    <row r="36" spans="1:20" ht="15">
      <c r="A36" s="9"/>
      <c r="B36" s="12" t="s">
        <v>144</v>
      </c>
      <c r="C36" s="10" t="s">
        <v>145</v>
      </c>
      <c r="D36" s="11" t="s">
        <v>87</v>
      </c>
      <c r="E36" s="11" t="s">
        <v>142</v>
      </c>
      <c r="F36" s="11"/>
      <c r="G36" s="10" t="s">
        <v>132</v>
      </c>
      <c r="H36" s="39">
        <v>1555</v>
      </c>
      <c r="I36" s="66">
        <v>1613</v>
      </c>
      <c r="J36" s="31"/>
      <c r="K36" s="3" t="s">
        <v>146</v>
      </c>
      <c r="L36" s="2">
        <v>1</v>
      </c>
      <c r="M36" s="14">
        <f t="shared" si="0"/>
        <v>3309</v>
      </c>
      <c r="N36" s="15">
        <f t="shared" si="3"/>
        <v>0.21728082040601501</v>
      </c>
      <c r="O36" s="14">
        <f t="shared" si="1"/>
        <v>3619</v>
      </c>
      <c r="P36" s="15">
        <f t="shared" si="2"/>
        <v>0.2718499094374307</v>
      </c>
      <c r="Q36" s="8"/>
      <c r="T36" s="40"/>
    </row>
    <row r="37" spans="1:20" ht="15">
      <c r="A37" s="9"/>
      <c r="B37" s="12" t="s">
        <v>147</v>
      </c>
      <c r="C37" s="10" t="s">
        <v>148</v>
      </c>
      <c r="D37" s="11" t="s">
        <v>87</v>
      </c>
      <c r="E37" s="11" t="s">
        <v>149</v>
      </c>
      <c r="F37" s="11"/>
      <c r="G37" s="10" t="s">
        <v>150</v>
      </c>
      <c r="H37" s="39">
        <v>2361</v>
      </c>
      <c r="I37" s="66">
        <v>2367</v>
      </c>
      <c r="J37" s="31"/>
      <c r="K37" s="3" t="s">
        <v>107</v>
      </c>
      <c r="L37" s="2">
        <v>3</v>
      </c>
      <c r="M37" s="14">
        <f t="shared" si="0"/>
        <v>8371</v>
      </c>
      <c r="N37" s="15">
        <f t="shared" si="3"/>
        <v>2.6479071987383123E-2</v>
      </c>
      <c r="O37" s="14">
        <f t="shared" si="1"/>
        <v>9145</v>
      </c>
      <c r="P37" s="15">
        <f t="shared" si="2"/>
        <v>7.1296621700774082E-2</v>
      </c>
      <c r="Q37" s="8"/>
      <c r="T37" s="40"/>
    </row>
    <row r="38" spans="1:20" ht="15">
      <c r="A38" s="9"/>
      <c r="B38" s="12" t="s">
        <v>151</v>
      </c>
      <c r="C38" s="10" t="s">
        <v>152</v>
      </c>
      <c r="D38" s="11" t="s">
        <v>87</v>
      </c>
      <c r="E38" s="11" t="s">
        <v>149</v>
      </c>
      <c r="F38" s="11"/>
      <c r="G38" s="10" t="s">
        <v>150</v>
      </c>
      <c r="H38" s="39">
        <v>889</v>
      </c>
      <c r="I38" s="66">
        <v>889</v>
      </c>
      <c r="J38" s="31"/>
      <c r="K38" s="3" t="s">
        <v>132</v>
      </c>
      <c r="L38" s="2">
        <v>3</v>
      </c>
      <c r="M38" s="14">
        <f t="shared" si="0"/>
        <v>8232</v>
      </c>
      <c r="N38" s="15">
        <f t="shared" si="3"/>
        <v>9.4344427906029645E-3</v>
      </c>
      <c r="O38" s="14">
        <f t="shared" si="1"/>
        <v>8363</v>
      </c>
      <c r="P38" s="15">
        <f t="shared" si="2"/>
        <v>-2.0311246879871771E-2</v>
      </c>
      <c r="Q38" s="8"/>
      <c r="T38" s="40"/>
    </row>
    <row r="39" spans="1:20" ht="15">
      <c r="A39" s="9"/>
      <c r="B39" s="12" t="s">
        <v>153</v>
      </c>
      <c r="C39" s="10" t="s">
        <v>154</v>
      </c>
      <c r="D39" s="11" t="s">
        <v>87</v>
      </c>
      <c r="E39" s="11" t="s">
        <v>149</v>
      </c>
      <c r="F39" s="11"/>
      <c r="G39" s="10" t="s">
        <v>150</v>
      </c>
      <c r="H39" s="39">
        <v>1131</v>
      </c>
      <c r="I39" s="66">
        <v>1131</v>
      </c>
      <c r="J39" s="31"/>
      <c r="K39" s="3" t="s">
        <v>155</v>
      </c>
      <c r="L39" s="2">
        <v>2</v>
      </c>
      <c r="M39" s="14">
        <f t="shared" si="0"/>
        <v>5829</v>
      </c>
      <c r="N39" s="15">
        <f t="shared" si="3"/>
        <v>7.215622577012111E-2</v>
      </c>
      <c r="O39" s="14">
        <f t="shared" si="1"/>
        <v>6797</v>
      </c>
      <c r="P39" s="15">
        <f t="shared" si="2"/>
        <v>0.19435808710226807</v>
      </c>
      <c r="Q39" s="8"/>
      <c r="T39" s="40"/>
    </row>
    <row r="40" spans="1:20" ht="15">
      <c r="A40" s="9"/>
      <c r="B40" s="12" t="s">
        <v>156</v>
      </c>
      <c r="C40" s="10" t="s">
        <v>157</v>
      </c>
      <c r="D40" s="11" t="s">
        <v>87</v>
      </c>
      <c r="E40" s="11" t="s">
        <v>158</v>
      </c>
      <c r="F40" s="11"/>
      <c r="G40" s="10" t="s">
        <v>108</v>
      </c>
      <c r="H40" s="39">
        <v>2114</v>
      </c>
      <c r="I40" s="66">
        <v>2291</v>
      </c>
      <c r="J40" s="31"/>
      <c r="K40" s="3" t="s">
        <v>159</v>
      </c>
      <c r="L40" s="2">
        <v>2</v>
      </c>
      <c r="M40" s="14">
        <f t="shared" si="0"/>
        <v>7267</v>
      </c>
      <c r="N40" s="15">
        <f t="shared" si="3"/>
        <v>0.33665453639929149</v>
      </c>
      <c r="O40" s="14">
        <f t="shared" si="1"/>
        <v>7504</v>
      </c>
      <c r="P40" s="15">
        <f t="shared" si="2"/>
        <v>0.31859100862371925</v>
      </c>
      <c r="Q40" s="8"/>
      <c r="T40" s="40"/>
    </row>
    <row r="41" spans="1:20" ht="15">
      <c r="A41" s="9"/>
      <c r="B41" s="12" t="s">
        <v>160</v>
      </c>
      <c r="C41" s="10" t="s">
        <v>161</v>
      </c>
      <c r="D41" s="11" t="s">
        <v>87</v>
      </c>
      <c r="E41" s="11" t="s">
        <v>158</v>
      </c>
      <c r="F41" s="11"/>
      <c r="G41" s="10" t="s">
        <v>108</v>
      </c>
      <c r="H41" s="39">
        <v>2083</v>
      </c>
      <c r="I41" s="66">
        <v>2100</v>
      </c>
      <c r="J41" s="31"/>
      <c r="K41" s="3" t="s">
        <v>150</v>
      </c>
      <c r="L41" s="2">
        <v>3</v>
      </c>
      <c r="M41" s="14">
        <f t="shared" si="0"/>
        <v>8226</v>
      </c>
      <c r="N41" s="15">
        <f t="shared" si="3"/>
        <v>8.6987034008138963E-3</v>
      </c>
      <c r="O41" s="14">
        <f t="shared" si="1"/>
        <v>8379</v>
      </c>
      <c r="P41" s="15">
        <f t="shared" si="2"/>
        <v>-1.8436917087940347E-2</v>
      </c>
      <c r="Q41" s="8"/>
      <c r="T41" s="40"/>
    </row>
    <row r="42" spans="1:20" ht="15">
      <c r="A42" s="9"/>
      <c r="B42" s="12" t="s">
        <v>162</v>
      </c>
      <c r="C42" s="10" t="s">
        <v>163</v>
      </c>
      <c r="D42" s="11" t="s">
        <v>87</v>
      </c>
      <c r="E42" s="11" t="s">
        <v>164</v>
      </c>
      <c r="F42" s="11"/>
      <c r="G42" s="10" t="s">
        <v>108</v>
      </c>
      <c r="H42" s="39">
        <v>638</v>
      </c>
      <c r="I42" s="66">
        <v>638</v>
      </c>
      <c r="J42" s="31"/>
      <c r="K42" s="3" t="s">
        <v>165</v>
      </c>
      <c r="L42" s="2">
        <v>2</v>
      </c>
      <c r="M42" s="14">
        <f t="shared" si="0"/>
        <v>6033</v>
      </c>
      <c r="N42" s="15">
        <f t="shared" si="3"/>
        <v>0.10967893464936365</v>
      </c>
      <c r="O42" s="14">
        <f t="shared" si="1"/>
        <v>6262</v>
      </c>
      <c r="P42" s="15">
        <f t="shared" si="2"/>
        <v>0.10034873347571027</v>
      </c>
      <c r="Q42" s="8"/>
      <c r="T42" s="40"/>
    </row>
    <row r="43" spans="1:20" ht="15">
      <c r="A43" s="9"/>
      <c r="B43" s="12" t="s">
        <v>166</v>
      </c>
      <c r="C43" s="10" t="s">
        <v>167</v>
      </c>
      <c r="D43" s="11" t="s">
        <v>87</v>
      </c>
      <c r="E43" s="11" t="s">
        <v>164</v>
      </c>
      <c r="F43" s="11"/>
      <c r="G43" s="10" t="s">
        <v>108</v>
      </c>
      <c r="H43" s="39">
        <v>2676</v>
      </c>
      <c r="I43" s="66">
        <v>2681</v>
      </c>
      <c r="J43" s="31"/>
      <c r="K43" s="3" t="s">
        <v>168</v>
      </c>
      <c r="L43" s="2">
        <v>3</v>
      </c>
      <c r="M43" s="14">
        <f t="shared" si="0"/>
        <v>9409</v>
      </c>
      <c r="N43" s="15">
        <f t="shared" si="3"/>
        <v>0.15376198642089209</v>
      </c>
      <c r="O43" s="14">
        <f t="shared" si="1"/>
        <v>10300</v>
      </c>
      <c r="P43" s="15">
        <f t="shared" si="2"/>
        <v>0.20659980355581989</v>
      </c>
      <c r="Q43" s="8"/>
      <c r="T43" s="40"/>
    </row>
    <row r="44" spans="1:20" ht="15">
      <c r="A44" s="9"/>
      <c r="B44" s="12" t="s">
        <v>169</v>
      </c>
      <c r="C44" s="10" t="s">
        <v>170</v>
      </c>
      <c r="D44" s="11" t="s">
        <v>87</v>
      </c>
      <c r="E44" s="11" t="s">
        <v>164</v>
      </c>
      <c r="F44" s="11"/>
      <c r="G44" s="10" t="s">
        <v>108</v>
      </c>
      <c r="H44" s="39">
        <v>1236</v>
      </c>
      <c r="I44" s="66">
        <v>1246</v>
      </c>
      <c r="J44" s="31"/>
      <c r="K44" s="3" t="s">
        <v>171</v>
      </c>
      <c r="L44" s="2">
        <v>1</v>
      </c>
      <c r="M44" s="14">
        <f t="shared" si="0"/>
        <v>3309</v>
      </c>
      <c r="N44" s="15">
        <f t="shared" si="3"/>
        <v>0.21728082040601501</v>
      </c>
      <c r="O44" s="14">
        <f t="shared" si="1"/>
        <v>3372</v>
      </c>
      <c r="P44" s="15">
        <f t="shared" si="2"/>
        <v>0.18504501094860909</v>
      </c>
      <c r="Q44" s="8"/>
      <c r="T44" s="40"/>
    </row>
    <row r="45" spans="1:20" ht="15">
      <c r="A45" s="9"/>
      <c r="B45" s="12" t="s">
        <v>172</v>
      </c>
      <c r="C45" s="10" t="s">
        <v>173</v>
      </c>
      <c r="D45" s="11" t="s">
        <v>87</v>
      </c>
      <c r="E45" s="11" t="s">
        <v>174</v>
      </c>
      <c r="F45" s="11"/>
      <c r="G45" s="10" t="s">
        <v>150</v>
      </c>
      <c r="H45" s="39">
        <v>425</v>
      </c>
      <c r="I45" s="66">
        <v>425</v>
      </c>
      <c r="J45" s="31"/>
      <c r="K45" s="3" t="s">
        <v>89</v>
      </c>
      <c r="L45" s="2">
        <v>3</v>
      </c>
      <c r="M45" s="14">
        <f t="shared" si="0"/>
        <v>8271</v>
      </c>
      <c r="N45" s="15">
        <f t="shared" si="3"/>
        <v>1.4216748824231915E-2</v>
      </c>
      <c r="O45" s="14">
        <f t="shared" si="1"/>
        <v>8339</v>
      </c>
      <c r="P45" s="15">
        <f t="shared" si="2"/>
        <v>-2.3122741567768827E-2</v>
      </c>
      <c r="Q45" s="8"/>
      <c r="T45" s="40"/>
    </row>
    <row r="46" spans="1:20" ht="15">
      <c r="A46" s="9"/>
      <c r="B46" s="12" t="s">
        <v>175</v>
      </c>
      <c r="C46" s="10" t="s">
        <v>176</v>
      </c>
      <c r="D46" s="11" t="s">
        <v>87</v>
      </c>
      <c r="E46" s="11" t="s">
        <v>174</v>
      </c>
      <c r="F46" s="11"/>
      <c r="G46" s="10" t="s">
        <v>150</v>
      </c>
      <c r="H46" s="39">
        <v>1050</v>
      </c>
      <c r="I46" s="66">
        <v>1082</v>
      </c>
      <c r="J46" s="31"/>
      <c r="K46" s="3" t="s">
        <v>177</v>
      </c>
      <c r="L46" s="2">
        <v>3</v>
      </c>
      <c r="M46" s="14">
        <f t="shared" si="0"/>
        <v>7465</v>
      </c>
      <c r="N46" s="15">
        <f t="shared" si="3"/>
        <v>-8.4617575870766334E-2</v>
      </c>
      <c r="O46" s="14">
        <f t="shared" si="1"/>
        <v>7930</v>
      </c>
      <c r="P46" s="15">
        <f t="shared" si="2"/>
        <v>-7.1035296874014386E-2</v>
      </c>
      <c r="Q46" s="8"/>
      <c r="T46" s="40"/>
    </row>
    <row r="47" spans="1:20" ht="15">
      <c r="A47" s="9"/>
      <c r="B47" s="12" t="s">
        <v>178</v>
      </c>
      <c r="C47" s="10" t="s">
        <v>179</v>
      </c>
      <c r="D47" s="11" t="s">
        <v>87</v>
      </c>
      <c r="E47" s="11" t="s">
        <v>174</v>
      </c>
      <c r="F47" s="11"/>
      <c r="G47" s="10" t="s">
        <v>150</v>
      </c>
      <c r="H47" s="39">
        <v>2370</v>
      </c>
      <c r="I47" s="66">
        <v>2485</v>
      </c>
      <c r="J47" s="31"/>
      <c r="K47" s="3"/>
      <c r="L47" s="2"/>
      <c r="M47" s="14">
        <f t="shared" si="0"/>
        <v>0</v>
      </c>
      <c r="N47" s="15">
        <f t="shared" si="3"/>
        <v>-1</v>
      </c>
      <c r="O47" s="14">
        <f t="shared" si="1"/>
        <v>0</v>
      </c>
      <c r="P47" s="15">
        <f t="shared" si="2"/>
        <v>-1</v>
      </c>
      <c r="Q47" s="8"/>
      <c r="T47" s="40"/>
    </row>
    <row r="48" spans="1:20" ht="15">
      <c r="A48" s="9"/>
      <c r="B48" s="12" t="s">
        <v>180</v>
      </c>
      <c r="C48" s="10" t="s">
        <v>181</v>
      </c>
      <c r="D48" s="11" t="s">
        <v>182</v>
      </c>
      <c r="E48" s="11" t="s">
        <v>183</v>
      </c>
      <c r="F48" s="11"/>
      <c r="G48" s="10" t="s">
        <v>84</v>
      </c>
      <c r="H48" s="39">
        <v>1466</v>
      </c>
      <c r="I48" s="66">
        <v>1520</v>
      </c>
      <c r="J48" s="31"/>
      <c r="K48" s="3"/>
      <c r="L48" s="2"/>
      <c r="M48" s="14">
        <f t="shared" si="0"/>
        <v>0</v>
      </c>
      <c r="N48" s="15">
        <f t="shared" si="3"/>
        <v>-1</v>
      </c>
      <c r="O48" s="14">
        <f t="shared" si="1"/>
        <v>0</v>
      </c>
      <c r="P48" s="15">
        <f t="shared" si="2"/>
        <v>-1</v>
      </c>
      <c r="Q48" s="8"/>
      <c r="T48" s="40"/>
    </row>
    <row r="49" spans="1:20" ht="15">
      <c r="A49" s="9"/>
      <c r="B49" s="12" t="s">
        <v>184</v>
      </c>
      <c r="C49" s="10" t="s">
        <v>185</v>
      </c>
      <c r="D49" s="11" t="s">
        <v>186</v>
      </c>
      <c r="E49" s="11" t="s">
        <v>186</v>
      </c>
      <c r="F49" s="11"/>
      <c r="G49" s="10" t="s">
        <v>84</v>
      </c>
      <c r="H49" s="39">
        <v>558</v>
      </c>
      <c r="I49" s="66">
        <v>614</v>
      </c>
      <c r="J49" s="31"/>
      <c r="K49" s="3"/>
      <c r="L49" s="2"/>
      <c r="M49" s="14">
        <f t="shared" si="0"/>
        <v>0</v>
      </c>
      <c r="N49" s="15">
        <f t="shared" si="3"/>
        <v>-1</v>
      </c>
      <c r="O49" s="14">
        <f t="shared" si="1"/>
        <v>0</v>
      </c>
      <c r="P49" s="15">
        <f t="shared" si="2"/>
        <v>-1</v>
      </c>
      <c r="Q49" s="8"/>
      <c r="T49" s="40"/>
    </row>
    <row r="50" spans="1:20" ht="15">
      <c r="A50" s="9"/>
      <c r="B50" s="12" t="s">
        <v>187</v>
      </c>
      <c r="C50" s="10" t="s">
        <v>188</v>
      </c>
      <c r="D50" s="11" t="s">
        <v>189</v>
      </c>
      <c r="E50" s="11" t="s">
        <v>189</v>
      </c>
      <c r="F50" s="11"/>
      <c r="G50" s="10" t="s">
        <v>84</v>
      </c>
      <c r="H50" s="39">
        <v>2723</v>
      </c>
      <c r="I50" s="66">
        <v>2886</v>
      </c>
      <c r="J50" s="31"/>
      <c r="K50" s="3"/>
      <c r="L50" s="2"/>
      <c r="M50" s="14">
        <f t="shared" si="0"/>
        <v>0</v>
      </c>
      <c r="N50" s="15">
        <f t="shared" si="3"/>
        <v>-1</v>
      </c>
      <c r="O50" s="14">
        <f t="shared" si="1"/>
        <v>0</v>
      </c>
      <c r="P50" s="15">
        <f t="shared" si="2"/>
        <v>-1</v>
      </c>
      <c r="Q50" s="8"/>
      <c r="T50" s="40"/>
    </row>
    <row r="51" spans="1:20" ht="15">
      <c r="A51" s="9"/>
      <c r="B51" s="12" t="s">
        <v>190</v>
      </c>
      <c r="C51" s="10" t="s">
        <v>191</v>
      </c>
      <c r="D51" s="11" t="s">
        <v>182</v>
      </c>
      <c r="E51" s="11" t="s">
        <v>192</v>
      </c>
      <c r="F51" s="11"/>
      <c r="G51" s="10" t="s">
        <v>90</v>
      </c>
      <c r="H51" s="39">
        <v>1951</v>
      </c>
      <c r="I51" s="66">
        <v>2036</v>
      </c>
      <c r="J51" s="31"/>
      <c r="K51" s="3"/>
      <c r="L51" s="2"/>
      <c r="M51" s="14">
        <f t="shared" si="0"/>
        <v>0</v>
      </c>
      <c r="N51" s="15">
        <f t="shared" si="3"/>
        <v>-1</v>
      </c>
      <c r="O51" s="14">
        <f t="shared" si="1"/>
        <v>0</v>
      </c>
      <c r="P51" s="15">
        <f t="shared" si="2"/>
        <v>-1</v>
      </c>
      <c r="Q51" s="8"/>
      <c r="T51" s="40"/>
    </row>
    <row r="52" spans="1:20" ht="15">
      <c r="A52" s="9"/>
      <c r="B52" s="12" t="s">
        <v>193</v>
      </c>
      <c r="C52" s="10" t="s">
        <v>194</v>
      </c>
      <c r="D52" s="11" t="s">
        <v>182</v>
      </c>
      <c r="E52" s="11" t="s">
        <v>195</v>
      </c>
      <c r="F52" s="11"/>
      <c r="G52" s="10" t="s">
        <v>90</v>
      </c>
      <c r="H52" s="39">
        <v>2646</v>
      </c>
      <c r="I52" s="66">
        <v>2890</v>
      </c>
      <c r="J52" s="31"/>
      <c r="K52" s="3"/>
      <c r="L52" s="2"/>
      <c r="M52" s="14">
        <f t="shared" si="0"/>
        <v>0</v>
      </c>
      <c r="N52" s="15">
        <f t="shared" si="3"/>
        <v>-1</v>
      </c>
      <c r="O52" s="14">
        <f t="shared" si="1"/>
        <v>0</v>
      </c>
      <c r="P52" s="15">
        <f t="shared" si="2"/>
        <v>-1</v>
      </c>
      <c r="Q52" s="8"/>
      <c r="T52" s="40"/>
    </row>
    <row r="53" spans="1:20" ht="15">
      <c r="A53" s="9"/>
      <c r="B53" s="12" t="s">
        <v>196</v>
      </c>
      <c r="C53" s="10" t="s">
        <v>197</v>
      </c>
      <c r="D53" s="11" t="s">
        <v>198</v>
      </c>
      <c r="E53" s="11" t="s">
        <v>199</v>
      </c>
      <c r="F53" s="11"/>
      <c r="G53" s="10" t="s">
        <v>70</v>
      </c>
      <c r="H53" s="39">
        <v>975</v>
      </c>
      <c r="I53" s="66">
        <v>1192</v>
      </c>
      <c r="J53" s="31"/>
      <c r="K53" s="3"/>
      <c r="L53" s="2"/>
      <c r="M53" s="14">
        <f t="shared" si="0"/>
        <v>0</v>
      </c>
      <c r="N53" s="15">
        <f t="shared" si="3"/>
        <v>-1</v>
      </c>
      <c r="O53" s="14">
        <f t="shared" si="1"/>
        <v>0</v>
      </c>
      <c r="P53" s="15">
        <f t="shared" si="2"/>
        <v>-1</v>
      </c>
      <c r="Q53" s="8"/>
      <c r="T53" s="40"/>
    </row>
    <row r="54" spans="1:20" ht="15">
      <c r="A54" s="9"/>
      <c r="B54" s="12" t="s">
        <v>200</v>
      </c>
      <c r="C54" s="10" t="s">
        <v>201</v>
      </c>
      <c r="D54" s="11" t="s">
        <v>198</v>
      </c>
      <c r="E54" s="11" t="s">
        <v>202</v>
      </c>
      <c r="F54" s="11"/>
      <c r="G54" s="10" t="s">
        <v>70</v>
      </c>
      <c r="H54" s="39">
        <v>1555</v>
      </c>
      <c r="I54" s="66">
        <v>1555</v>
      </c>
      <c r="J54" s="31"/>
      <c r="K54" s="3"/>
      <c r="L54" s="2"/>
      <c r="M54" s="14">
        <f t="shared" si="0"/>
        <v>0</v>
      </c>
      <c r="N54" s="15">
        <f t="shared" si="3"/>
        <v>-1</v>
      </c>
      <c r="O54" s="14">
        <f t="shared" si="1"/>
        <v>0</v>
      </c>
      <c r="P54" s="15">
        <f t="shared" si="2"/>
        <v>-1</v>
      </c>
      <c r="Q54" s="8"/>
      <c r="T54" s="40"/>
    </row>
    <row r="55" spans="1:20" ht="15">
      <c r="A55" s="9"/>
      <c r="B55" s="12" t="s">
        <v>203</v>
      </c>
      <c r="C55" s="10" t="s">
        <v>204</v>
      </c>
      <c r="D55" s="11" t="s">
        <v>205</v>
      </c>
      <c r="E55" s="11" t="s">
        <v>206</v>
      </c>
      <c r="F55" s="11"/>
      <c r="G55" s="10" t="s">
        <v>70</v>
      </c>
      <c r="H55" s="39">
        <v>112</v>
      </c>
      <c r="I55" s="66">
        <v>112</v>
      </c>
      <c r="J55" s="31"/>
      <c r="K55" s="3"/>
      <c r="L55" s="2"/>
      <c r="M55" s="14">
        <f t="shared" si="0"/>
        <v>0</v>
      </c>
      <c r="N55" s="15">
        <f t="shared" si="3"/>
        <v>-1</v>
      </c>
      <c r="O55" s="14">
        <f t="shared" si="1"/>
        <v>0</v>
      </c>
      <c r="P55" s="15">
        <f t="shared" si="2"/>
        <v>-1</v>
      </c>
      <c r="Q55" s="8"/>
      <c r="T55" s="40"/>
    </row>
    <row r="56" spans="1:20" ht="15">
      <c r="A56" s="9"/>
      <c r="B56" s="12" t="s">
        <v>207</v>
      </c>
      <c r="C56" s="10" t="s">
        <v>208</v>
      </c>
      <c r="D56" s="11" t="s">
        <v>205</v>
      </c>
      <c r="E56" s="11" t="s">
        <v>209</v>
      </c>
      <c r="F56" s="11"/>
      <c r="G56" s="10" t="s">
        <v>70</v>
      </c>
      <c r="H56" s="39">
        <v>147</v>
      </c>
      <c r="I56" s="66">
        <v>147</v>
      </c>
      <c r="J56" s="31"/>
      <c r="K56" s="3"/>
      <c r="L56" s="2"/>
      <c r="M56" s="14">
        <f t="shared" si="0"/>
        <v>0</v>
      </c>
      <c r="N56" s="15">
        <f t="shared" si="3"/>
        <v>-1</v>
      </c>
      <c r="O56" s="14">
        <f t="shared" si="1"/>
        <v>0</v>
      </c>
      <c r="P56" s="15">
        <f t="shared" si="2"/>
        <v>-1</v>
      </c>
      <c r="Q56" s="8"/>
      <c r="T56" s="40"/>
    </row>
    <row r="57" spans="1:20" ht="15">
      <c r="A57" s="9"/>
      <c r="B57" s="12" t="s">
        <v>210</v>
      </c>
      <c r="C57" s="10" t="s">
        <v>211</v>
      </c>
      <c r="D57" s="11" t="s">
        <v>205</v>
      </c>
      <c r="E57" s="11" t="s">
        <v>212</v>
      </c>
      <c r="F57" s="11"/>
      <c r="G57" s="10" t="s">
        <v>70</v>
      </c>
      <c r="H57" s="39">
        <v>118</v>
      </c>
      <c r="I57" s="66">
        <v>118</v>
      </c>
      <c r="J57" s="31"/>
      <c r="K57" s="3"/>
      <c r="L57" s="2"/>
      <c r="M57" s="14">
        <f t="shared" si="0"/>
        <v>0</v>
      </c>
      <c r="N57" s="15">
        <f t="shared" si="3"/>
        <v>-1</v>
      </c>
      <c r="O57" s="14">
        <f t="shared" si="1"/>
        <v>0</v>
      </c>
      <c r="P57" s="15">
        <f t="shared" si="2"/>
        <v>-1</v>
      </c>
      <c r="Q57" s="8"/>
      <c r="T57" s="40"/>
    </row>
    <row r="58" spans="1:20" ht="15">
      <c r="A58" s="9"/>
      <c r="B58" s="12" t="s">
        <v>213</v>
      </c>
      <c r="C58" s="10" t="s">
        <v>214</v>
      </c>
      <c r="D58" s="11" t="s">
        <v>215</v>
      </c>
      <c r="E58" s="11" t="s">
        <v>216</v>
      </c>
      <c r="F58" s="11"/>
      <c r="G58" s="10" t="s">
        <v>96</v>
      </c>
      <c r="H58" s="39">
        <v>86</v>
      </c>
      <c r="I58" s="66">
        <v>86</v>
      </c>
      <c r="J58" s="31"/>
      <c r="K58" s="3"/>
      <c r="L58" s="2"/>
      <c r="M58" s="14">
        <f t="shared" si="0"/>
        <v>0</v>
      </c>
      <c r="N58" s="15">
        <f t="shared" si="3"/>
        <v>-1</v>
      </c>
      <c r="O58" s="14">
        <f t="shared" si="1"/>
        <v>0</v>
      </c>
      <c r="P58" s="15">
        <f t="shared" si="2"/>
        <v>-1</v>
      </c>
      <c r="Q58" s="8"/>
      <c r="T58" s="40"/>
    </row>
    <row r="59" spans="1:20" ht="15">
      <c r="A59" s="9"/>
      <c r="B59" s="12" t="s">
        <v>217</v>
      </c>
      <c r="C59" s="10" t="s">
        <v>218</v>
      </c>
      <c r="D59" s="11" t="s">
        <v>219</v>
      </c>
      <c r="E59" s="11" t="s">
        <v>219</v>
      </c>
      <c r="F59" s="11"/>
      <c r="G59" s="10" t="s">
        <v>96</v>
      </c>
      <c r="H59" s="39">
        <v>164</v>
      </c>
      <c r="I59" s="66">
        <v>164</v>
      </c>
      <c r="J59" s="31"/>
      <c r="K59" s="3"/>
      <c r="L59" s="2"/>
      <c r="M59" s="14">
        <f t="shared" si="0"/>
        <v>0</v>
      </c>
      <c r="N59" s="15">
        <f t="shared" si="3"/>
        <v>-1</v>
      </c>
      <c r="O59" s="14">
        <f t="shared" si="1"/>
        <v>0</v>
      </c>
      <c r="P59" s="15">
        <f t="shared" si="2"/>
        <v>-1</v>
      </c>
      <c r="Q59" s="8"/>
      <c r="T59" s="40"/>
    </row>
    <row r="60" spans="1:20" ht="15">
      <c r="A60" s="9"/>
      <c r="B60" s="12" t="s">
        <v>220</v>
      </c>
      <c r="C60" s="10" t="s">
        <v>221</v>
      </c>
      <c r="D60" s="11" t="s">
        <v>222</v>
      </c>
      <c r="E60" s="11" t="s">
        <v>223</v>
      </c>
      <c r="F60" s="11"/>
      <c r="G60" s="10" t="s">
        <v>96</v>
      </c>
      <c r="H60" s="39">
        <v>144</v>
      </c>
      <c r="I60" s="66">
        <v>144</v>
      </c>
      <c r="J60" s="31"/>
      <c r="K60" s="3"/>
      <c r="L60" s="2"/>
      <c r="M60" s="14">
        <f t="shared" si="0"/>
        <v>0</v>
      </c>
      <c r="N60" s="15">
        <f t="shared" si="3"/>
        <v>-1</v>
      </c>
      <c r="O60" s="14">
        <f t="shared" si="1"/>
        <v>0</v>
      </c>
      <c r="P60" s="15">
        <f t="shared" si="2"/>
        <v>-1</v>
      </c>
      <c r="Q60" s="8"/>
      <c r="T60" s="40"/>
    </row>
    <row r="61" spans="1:20" ht="15">
      <c r="A61" s="9"/>
      <c r="B61" s="12" t="s">
        <v>224</v>
      </c>
      <c r="C61" s="10" t="s">
        <v>225</v>
      </c>
      <c r="D61" s="11" t="s">
        <v>222</v>
      </c>
      <c r="E61" s="11" t="s">
        <v>226</v>
      </c>
      <c r="F61" s="11"/>
      <c r="G61" s="10" t="s">
        <v>96</v>
      </c>
      <c r="H61" s="39">
        <v>101</v>
      </c>
      <c r="I61" s="66">
        <v>101</v>
      </c>
      <c r="J61" s="31"/>
      <c r="K61" s="3"/>
      <c r="L61" s="2"/>
      <c r="M61" s="14">
        <f t="shared" si="0"/>
        <v>0</v>
      </c>
      <c r="N61" s="15">
        <f t="shared" si="3"/>
        <v>-1</v>
      </c>
      <c r="O61" s="14">
        <f t="shared" si="1"/>
        <v>0</v>
      </c>
      <c r="P61" s="15">
        <f t="shared" si="2"/>
        <v>-1</v>
      </c>
      <c r="Q61" s="8"/>
      <c r="T61" s="40"/>
    </row>
    <row r="62" spans="1:20" ht="15">
      <c r="A62" s="9"/>
      <c r="B62" s="12" t="s">
        <v>227</v>
      </c>
      <c r="C62" s="10" t="s">
        <v>228</v>
      </c>
      <c r="D62" s="11" t="s">
        <v>222</v>
      </c>
      <c r="E62" s="11" t="s">
        <v>229</v>
      </c>
      <c r="F62" s="11"/>
      <c r="G62" s="10" t="s">
        <v>96</v>
      </c>
      <c r="H62" s="39">
        <v>339</v>
      </c>
      <c r="I62" s="66">
        <v>339</v>
      </c>
      <c r="J62" s="31"/>
      <c r="K62" s="3"/>
      <c r="L62" s="2"/>
      <c r="M62" s="14">
        <f t="shared" si="0"/>
        <v>0</v>
      </c>
      <c r="N62" s="15">
        <f t="shared" si="3"/>
        <v>-1</v>
      </c>
      <c r="O62" s="14">
        <f t="shared" si="1"/>
        <v>0</v>
      </c>
      <c r="P62" s="15">
        <f t="shared" si="2"/>
        <v>-1</v>
      </c>
      <c r="Q62" s="8"/>
      <c r="T62" s="40"/>
    </row>
    <row r="63" spans="1:20" ht="15">
      <c r="A63" s="9"/>
      <c r="B63" s="12" t="s">
        <v>230</v>
      </c>
      <c r="C63" s="10" t="s">
        <v>231</v>
      </c>
      <c r="D63" s="11" t="s">
        <v>232</v>
      </c>
      <c r="E63" s="11" t="s">
        <v>232</v>
      </c>
      <c r="F63" s="11"/>
      <c r="G63" s="10" t="s">
        <v>96</v>
      </c>
      <c r="H63" s="39">
        <v>148</v>
      </c>
      <c r="I63" s="66">
        <v>148</v>
      </c>
      <c r="J63" s="31"/>
      <c r="K63" s="3"/>
      <c r="L63" s="2"/>
      <c r="M63" s="14">
        <f t="shared" si="0"/>
        <v>0</v>
      </c>
      <c r="N63" s="15">
        <f t="shared" si="3"/>
        <v>-1</v>
      </c>
      <c r="O63" s="14">
        <f t="shared" si="1"/>
        <v>0</v>
      </c>
      <c r="P63" s="15">
        <f t="shared" si="2"/>
        <v>-1</v>
      </c>
      <c r="Q63" s="8"/>
      <c r="T63" s="40"/>
    </row>
    <row r="64" spans="1:20" ht="15">
      <c r="A64" s="9"/>
      <c r="B64" s="12" t="s">
        <v>233</v>
      </c>
      <c r="C64" s="10" t="s">
        <v>234</v>
      </c>
      <c r="D64" s="11" t="s">
        <v>235</v>
      </c>
      <c r="E64" s="11" t="s">
        <v>235</v>
      </c>
      <c r="F64" s="11"/>
      <c r="G64" s="10" t="s">
        <v>70</v>
      </c>
      <c r="H64" s="39">
        <v>283</v>
      </c>
      <c r="I64" s="66">
        <v>283</v>
      </c>
      <c r="J64" s="31"/>
      <c r="K64" s="3"/>
      <c r="L64" s="2"/>
      <c r="M64" s="14">
        <f t="shared" si="0"/>
        <v>0</v>
      </c>
      <c r="N64" s="15">
        <f t="shared" si="3"/>
        <v>-1</v>
      </c>
      <c r="O64" s="14">
        <f t="shared" si="1"/>
        <v>0</v>
      </c>
      <c r="P64" s="15">
        <f t="shared" si="2"/>
        <v>-1</v>
      </c>
      <c r="Q64" s="8"/>
      <c r="T64" s="40"/>
    </row>
    <row r="65" spans="1:20" ht="15">
      <c r="A65" s="9"/>
      <c r="B65" s="12" t="s">
        <v>236</v>
      </c>
      <c r="C65" s="10" t="s">
        <v>237</v>
      </c>
      <c r="D65" s="11" t="s">
        <v>238</v>
      </c>
      <c r="E65" s="11" t="s">
        <v>238</v>
      </c>
      <c r="F65" s="11"/>
      <c r="G65" s="10" t="s">
        <v>70</v>
      </c>
      <c r="H65" s="39">
        <v>431</v>
      </c>
      <c r="I65" s="66">
        <v>444</v>
      </c>
      <c r="J65" s="31"/>
      <c r="K65" s="3"/>
      <c r="L65" s="2"/>
      <c r="M65" s="14">
        <f t="shared" si="0"/>
        <v>0</v>
      </c>
      <c r="N65" s="15">
        <f t="shared" si="3"/>
        <v>-1</v>
      </c>
      <c r="O65" s="14">
        <f t="shared" si="1"/>
        <v>0</v>
      </c>
      <c r="P65" s="15">
        <f t="shared" si="2"/>
        <v>-1</v>
      </c>
      <c r="Q65" s="8"/>
      <c r="T65" s="40"/>
    </row>
    <row r="66" spans="1:20" ht="15">
      <c r="A66" s="9"/>
      <c r="B66" s="12" t="s">
        <v>239</v>
      </c>
      <c r="C66" s="10" t="s">
        <v>240</v>
      </c>
      <c r="D66" s="11" t="s">
        <v>241</v>
      </c>
      <c r="E66" s="11" t="s">
        <v>242</v>
      </c>
      <c r="F66" s="11"/>
      <c r="G66" s="10" t="s">
        <v>66</v>
      </c>
      <c r="H66" s="39">
        <v>337</v>
      </c>
      <c r="I66" s="66">
        <v>337</v>
      </c>
      <c r="J66" s="31"/>
      <c r="K66" s="3"/>
      <c r="L66" s="2"/>
      <c r="M66" s="14">
        <f t="shared" si="0"/>
        <v>0</v>
      </c>
      <c r="N66" s="15">
        <f t="shared" si="3"/>
        <v>-1</v>
      </c>
      <c r="O66" s="14">
        <f t="shared" si="1"/>
        <v>0</v>
      </c>
      <c r="P66" s="15">
        <f t="shared" si="2"/>
        <v>-1</v>
      </c>
      <c r="Q66" s="8"/>
      <c r="T66" s="40"/>
    </row>
    <row r="67" spans="1:20" ht="15">
      <c r="A67" s="9"/>
      <c r="B67" s="12" t="s">
        <v>243</v>
      </c>
      <c r="C67" s="10" t="s">
        <v>244</v>
      </c>
      <c r="D67" s="11" t="s">
        <v>241</v>
      </c>
      <c r="E67" s="11" t="s">
        <v>245</v>
      </c>
      <c r="F67" s="11"/>
      <c r="G67" s="10" t="s">
        <v>66</v>
      </c>
      <c r="H67" s="39">
        <v>134</v>
      </c>
      <c r="I67" s="66">
        <v>134</v>
      </c>
      <c r="J67" s="31"/>
      <c r="K67" s="3"/>
      <c r="L67" s="2"/>
      <c r="M67" s="14">
        <f t="shared" si="0"/>
        <v>0</v>
      </c>
      <c r="N67" s="15">
        <f t="shared" si="3"/>
        <v>-1</v>
      </c>
      <c r="O67" s="14">
        <f t="shared" si="1"/>
        <v>0</v>
      </c>
      <c r="P67" s="15">
        <f t="shared" si="2"/>
        <v>-1</v>
      </c>
      <c r="Q67" s="8"/>
      <c r="T67" s="40"/>
    </row>
    <row r="68" spans="1:20" ht="15">
      <c r="A68" s="9"/>
      <c r="B68" s="12" t="s">
        <v>246</v>
      </c>
      <c r="C68" s="10" t="s">
        <v>247</v>
      </c>
      <c r="D68" s="11" t="s">
        <v>248</v>
      </c>
      <c r="E68" s="11" t="s">
        <v>249</v>
      </c>
      <c r="F68" s="11"/>
      <c r="G68" s="10" t="s">
        <v>66</v>
      </c>
      <c r="H68" s="39">
        <v>1045</v>
      </c>
      <c r="I68" s="66">
        <v>1073</v>
      </c>
      <c r="J68" s="31"/>
      <c r="K68" s="3"/>
      <c r="L68" s="2"/>
      <c r="M68" s="14">
        <f t="shared" si="0"/>
        <v>0</v>
      </c>
      <c r="N68" s="15">
        <f t="shared" si="3"/>
        <v>-1</v>
      </c>
      <c r="O68" s="14">
        <f t="shared" si="1"/>
        <v>0</v>
      </c>
      <c r="P68" s="15">
        <f t="shared" si="2"/>
        <v>-1</v>
      </c>
      <c r="Q68" s="8"/>
      <c r="T68" s="40"/>
    </row>
    <row r="69" spans="1:20" ht="15">
      <c r="A69" s="9"/>
      <c r="B69" s="12" t="s">
        <v>250</v>
      </c>
      <c r="C69" s="10" t="s">
        <v>251</v>
      </c>
      <c r="D69" s="11" t="s">
        <v>248</v>
      </c>
      <c r="E69" s="11" t="s">
        <v>252</v>
      </c>
      <c r="F69" s="11"/>
      <c r="G69" s="10" t="s">
        <v>66</v>
      </c>
      <c r="H69" s="39">
        <v>229</v>
      </c>
      <c r="I69" s="66">
        <v>229</v>
      </c>
      <c r="J69" s="31"/>
      <c r="K69" s="3"/>
      <c r="L69" s="2"/>
      <c r="M69" s="14">
        <f t="shared" si="0"/>
        <v>0</v>
      </c>
      <c r="N69" s="15">
        <f t="shared" si="3"/>
        <v>-1</v>
      </c>
      <c r="O69" s="14">
        <f t="shared" si="1"/>
        <v>0</v>
      </c>
      <c r="P69" s="15">
        <f t="shared" si="2"/>
        <v>-1</v>
      </c>
      <c r="Q69" s="8"/>
      <c r="T69" s="40"/>
    </row>
    <row r="70" spans="1:20" ht="15">
      <c r="A70" s="9"/>
      <c r="B70" s="12" t="s">
        <v>253</v>
      </c>
      <c r="C70" s="10" t="s">
        <v>254</v>
      </c>
      <c r="D70" s="11" t="s">
        <v>248</v>
      </c>
      <c r="E70" s="11" t="s">
        <v>255</v>
      </c>
      <c r="F70" s="11"/>
      <c r="G70" s="10" t="s">
        <v>66</v>
      </c>
      <c r="H70" s="39">
        <v>363</v>
      </c>
      <c r="I70" s="66">
        <v>371</v>
      </c>
      <c r="J70" s="31"/>
      <c r="K70" s="3"/>
      <c r="L70" s="2"/>
      <c r="M70" s="14">
        <f t="shared" si="0"/>
        <v>0</v>
      </c>
      <c r="N70" s="15">
        <f t="shared" si="3"/>
        <v>-1</v>
      </c>
      <c r="O70" s="14">
        <f t="shared" si="1"/>
        <v>0</v>
      </c>
      <c r="P70" s="15">
        <f t="shared" si="2"/>
        <v>-1</v>
      </c>
      <c r="Q70" s="8"/>
      <c r="T70" s="40"/>
    </row>
    <row r="71" spans="1:20" ht="15">
      <c r="A71" s="9"/>
      <c r="B71" s="12" t="s">
        <v>256</v>
      </c>
      <c r="C71" s="10" t="s">
        <v>257</v>
      </c>
      <c r="D71" s="11" t="s">
        <v>258</v>
      </c>
      <c r="E71" s="11" t="s">
        <v>259</v>
      </c>
      <c r="F71" s="11"/>
      <c r="G71" s="10" t="s">
        <v>66</v>
      </c>
      <c r="H71" s="39">
        <v>129</v>
      </c>
      <c r="I71" s="66">
        <v>129</v>
      </c>
      <c r="J71" s="31"/>
      <c r="K71" s="3"/>
      <c r="L71" s="2"/>
      <c r="M71" s="14">
        <f t="shared" si="0"/>
        <v>0</v>
      </c>
      <c r="N71" s="15">
        <f t="shared" si="3"/>
        <v>-1</v>
      </c>
      <c r="O71" s="14">
        <f t="shared" si="1"/>
        <v>0</v>
      </c>
      <c r="P71" s="15">
        <f t="shared" si="2"/>
        <v>-1</v>
      </c>
      <c r="Q71" s="8"/>
      <c r="T71" s="40"/>
    </row>
    <row r="72" spans="1:20" ht="15">
      <c r="A72" s="9"/>
      <c r="B72" s="12" t="s">
        <v>260</v>
      </c>
      <c r="C72" s="10" t="s">
        <v>261</v>
      </c>
      <c r="D72" s="11" t="s">
        <v>258</v>
      </c>
      <c r="E72" s="11" t="s">
        <v>262</v>
      </c>
      <c r="F72" s="11"/>
      <c r="G72" s="10" t="s">
        <v>66</v>
      </c>
      <c r="H72" s="39">
        <v>471</v>
      </c>
      <c r="I72" s="66">
        <v>472</v>
      </c>
      <c r="J72" s="31"/>
      <c r="K72" s="3"/>
      <c r="L72" s="2"/>
      <c r="M72" s="14">
        <f t="shared" si="0"/>
        <v>0</v>
      </c>
      <c r="N72" s="15">
        <f t="shared" si="3"/>
        <v>-1</v>
      </c>
      <c r="O72" s="14">
        <f t="shared" si="1"/>
        <v>0</v>
      </c>
      <c r="P72" s="15">
        <f t="shared" si="2"/>
        <v>-1</v>
      </c>
      <c r="Q72" s="8"/>
      <c r="T72" s="40"/>
    </row>
    <row r="73" spans="1:20" ht="15">
      <c r="A73" s="9"/>
      <c r="B73" s="12" t="s">
        <v>263</v>
      </c>
      <c r="C73" s="10" t="s">
        <v>264</v>
      </c>
      <c r="D73" s="11" t="s">
        <v>258</v>
      </c>
      <c r="E73" s="11" t="s">
        <v>265</v>
      </c>
      <c r="F73" s="11"/>
      <c r="G73" s="10" t="s">
        <v>66</v>
      </c>
      <c r="H73" s="39">
        <v>155</v>
      </c>
      <c r="I73" s="66">
        <v>155</v>
      </c>
      <c r="J73" s="31"/>
      <c r="K73" s="3"/>
      <c r="L73" s="2"/>
      <c r="M73" s="14">
        <f t="shared" si="0"/>
        <v>0</v>
      </c>
      <c r="N73" s="15">
        <f t="shared" si="3"/>
        <v>-1</v>
      </c>
      <c r="O73" s="14">
        <f t="shared" si="1"/>
        <v>0</v>
      </c>
      <c r="P73" s="15">
        <f t="shared" si="2"/>
        <v>-1</v>
      </c>
      <c r="Q73" s="8"/>
      <c r="T73" s="40"/>
    </row>
    <row r="74" spans="1:20" ht="15">
      <c r="A74" s="9"/>
      <c r="B74" s="12" t="s">
        <v>266</v>
      </c>
      <c r="C74" s="10" t="s">
        <v>267</v>
      </c>
      <c r="D74" s="11" t="s">
        <v>268</v>
      </c>
      <c r="E74" s="11" t="s">
        <v>269</v>
      </c>
      <c r="F74" s="11"/>
      <c r="G74" s="10" t="s">
        <v>66</v>
      </c>
      <c r="H74" s="39">
        <v>158</v>
      </c>
      <c r="I74" s="66">
        <v>158</v>
      </c>
      <c r="J74" s="31"/>
      <c r="K74" s="3"/>
      <c r="L74" s="2"/>
      <c r="M74" s="14">
        <f t="shared" si="0"/>
        <v>0</v>
      </c>
      <c r="N74" s="15">
        <f t="shared" si="3"/>
        <v>-1</v>
      </c>
      <c r="O74" s="14">
        <f t="shared" si="1"/>
        <v>0</v>
      </c>
      <c r="P74" s="15">
        <f t="shared" si="2"/>
        <v>-1</v>
      </c>
      <c r="Q74" s="8"/>
      <c r="T74" s="40"/>
    </row>
    <row r="75" spans="1:20" ht="15">
      <c r="A75" s="9"/>
      <c r="B75" s="12" t="s">
        <v>270</v>
      </c>
      <c r="C75" s="10" t="s">
        <v>271</v>
      </c>
      <c r="D75" s="11" t="s">
        <v>268</v>
      </c>
      <c r="E75" s="11" t="s">
        <v>272</v>
      </c>
      <c r="F75" s="11"/>
      <c r="G75" s="10" t="s">
        <v>66</v>
      </c>
      <c r="H75" s="39">
        <v>94</v>
      </c>
      <c r="I75" s="66">
        <v>94</v>
      </c>
      <c r="J75" s="31"/>
      <c r="K75" s="3"/>
      <c r="L75" s="2"/>
      <c r="M75" s="14">
        <f t="shared" si="0"/>
        <v>0</v>
      </c>
      <c r="N75" s="15">
        <f t="shared" si="3"/>
        <v>-1</v>
      </c>
      <c r="O75" s="14">
        <f t="shared" si="1"/>
        <v>0</v>
      </c>
      <c r="P75" s="15">
        <f t="shared" si="2"/>
        <v>-1</v>
      </c>
      <c r="Q75" s="8"/>
      <c r="T75" s="40"/>
    </row>
    <row r="76" spans="1:20" ht="15">
      <c r="A76" s="9"/>
      <c r="B76" s="12" t="s">
        <v>273</v>
      </c>
      <c r="C76" s="10" t="s">
        <v>274</v>
      </c>
      <c r="D76" s="11" t="s">
        <v>275</v>
      </c>
      <c r="E76" s="11" t="s">
        <v>275</v>
      </c>
      <c r="F76" s="11"/>
      <c r="G76" s="10" t="s">
        <v>66</v>
      </c>
      <c r="H76" s="39">
        <v>384</v>
      </c>
      <c r="I76" s="66">
        <v>388</v>
      </c>
      <c r="J76" s="31"/>
      <c r="K76" s="3"/>
      <c r="L76" s="2"/>
      <c r="M76" s="14">
        <f t="shared" si="0"/>
        <v>0</v>
      </c>
      <c r="N76" s="15">
        <f t="shared" si="3"/>
        <v>-1</v>
      </c>
      <c r="O76" s="14">
        <f t="shared" si="1"/>
        <v>0</v>
      </c>
      <c r="P76" s="15">
        <f t="shared" si="2"/>
        <v>-1</v>
      </c>
      <c r="Q76" s="8"/>
      <c r="T76" s="40"/>
    </row>
    <row r="77" spans="1:20" ht="15">
      <c r="A77" s="9"/>
      <c r="B77" s="12" t="s">
        <v>276</v>
      </c>
      <c r="C77" s="10" t="s">
        <v>277</v>
      </c>
      <c r="D77" s="11" t="s">
        <v>278</v>
      </c>
      <c r="E77" s="11" t="s">
        <v>279</v>
      </c>
      <c r="F77" s="11"/>
      <c r="G77" s="10" t="s">
        <v>66</v>
      </c>
      <c r="H77" s="39">
        <v>468</v>
      </c>
      <c r="I77" s="66">
        <v>468</v>
      </c>
      <c r="J77" s="31"/>
      <c r="K77" s="3"/>
      <c r="L77" s="2"/>
      <c r="M77" s="14">
        <f t="shared" si="0"/>
        <v>0</v>
      </c>
      <c r="N77" s="15">
        <f t="shared" si="3"/>
        <v>-1</v>
      </c>
      <c r="O77" s="14">
        <f t="shared" si="1"/>
        <v>0</v>
      </c>
      <c r="P77" s="15">
        <f t="shared" si="2"/>
        <v>-1</v>
      </c>
      <c r="Q77" s="8"/>
      <c r="T77" s="40"/>
    </row>
    <row r="78" spans="1:20" ht="15">
      <c r="A78" s="9"/>
      <c r="B78" s="12" t="s">
        <v>280</v>
      </c>
      <c r="C78" s="10" t="s">
        <v>281</v>
      </c>
      <c r="D78" s="11" t="s">
        <v>278</v>
      </c>
      <c r="E78" s="11" t="s">
        <v>282</v>
      </c>
      <c r="F78" s="11"/>
      <c r="G78" s="10" t="s">
        <v>66</v>
      </c>
      <c r="H78" s="39">
        <v>176</v>
      </c>
      <c r="I78" s="66">
        <v>176</v>
      </c>
      <c r="J78" s="31"/>
      <c r="K78" s="3"/>
      <c r="L78" s="2"/>
      <c r="M78" s="14">
        <f t="shared" si="0"/>
        <v>0</v>
      </c>
      <c r="N78" s="15">
        <f t="shared" si="3"/>
        <v>-1</v>
      </c>
      <c r="O78" s="14">
        <f t="shared" si="1"/>
        <v>0</v>
      </c>
      <c r="P78" s="15">
        <f t="shared" si="2"/>
        <v>-1</v>
      </c>
      <c r="Q78" s="8"/>
      <c r="T78" s="40"/>
    </row>
    <row r="79" spans="1:20" ht="15">
      <c r="A79" s="9"/>
      <c r="B79" s="12" t="s">
        <v>283</v>
      </c>
      <c r="C79" s="10" t="s">
        <v>284</v>
      </c>
      <c r="D79" s="11" t="s">
        <v>278</v>
      </c>
      <c r="E79" s="11" t="s">
        <v>282</v>
      </c>
      <c r="F79" s="11"/>
      <c r="G79" s="10" t="s">
        <v>66</v>
      </c>
      <c r="H79" s="39">
        <v>32</v>
      </c>
      <c r="I79" s="66">
        <v>32</v>
      </c>
      <c r="J79" s="31"/>
      <c r="K79" s="3"/>
      <c r="L79" s="2"/>
      <c r="M79" s="14">
        <f t="shared" ref="M79:M91" si="4">IF(K79="",0,(SUMIF($G$20:$G$1000,K79,$H$20:$H$1000)))</f>
        <v>0</v>
      </c>
      <c r="N79" s="15">
        <f t="shared" ref="N79:N91" si="5">IF(K79="",-1,(-($L$6-(M79/L79))/$L$6))</f>
        <v>-1</v>
      </c>
      <c r="O79" s="14">
        <f t="shared" ref="O79:O90" si="6">IF(K79="",0,(SUMIF($G$19:$G$1000,K79,$I$19:$I$1000)))</f>
        <v>0</v>
      </c>
      <c r="P79" s="15">
        <f t="shared" ref="P79:P91" si="7">IF(K79="",-1,(-($M$6-(O79/L79))/$M$6))</f>
        <v>-1</v>
      </c>
      <c r="Q79" s="8"/>
      <c r="T79" s="40"/>
    </row>
    <row r="80" spans="1:20" ht="15">
      <c r="A80" s="9"/>
      <c r="B80" s="12" t="s">
        <v>285</v>
      </c>
      <c r="C80" s="10" t="s">
        <v>286</v>
      </c>
      <c r="D80" s="11" t="s">
        <v>287</v>
      </c>
      <c r="E80" s="11" t="s">
        <v>288</v>
      </c>
      <c r="F80" s="11"/>
      <c r="G80" s="10" t="s">
        <v>66</v>
      </c>
      <c r="H80" s="39">
        <v>147</v>
      </c>
      <c r="I80" s="66">
        <v>147</v>
      </c>
      <c r="J80" s="31"/>
      <c r="K80" s="3"/>
      <c r="L80" s="2"/>
      <c r="M80" s="14">
        <f t="shared" si="4"/>
        <v>0</v>
      </c>
      <c r="N80" s="15">
        <f t="shared" si="5"/>
        <v>-1</v>
      </c>
      <c r="O80" s="14">
        <f t="shared" si="6"/>
        <v>0</v>
      </c>
      <c r="P80" s="15">
        <f t="shared" si="7"/>
        <v>-1</v>
      </c>
      <c r="Q80" s="8"/>
      <c r="T80" s="40"/>
    </row>
    <row r="81" spans="1:20" ht="15">
      <c r="A81" s="9"/>
      <c r="B81" s="12" t="s">
        <v>289</v>
      </c>
      <c r="C81" s="10" t="s">
        <v>290</v>
      </c>
      <c r="D81" s="11" t="s">
        <v>287</v>
      </c>
      <c r="E81" s="11" t="s">
        <v>291</v>
      </c>
      <c r="F81" s="11"/>
      <c r="G81" s="10" t="s">
        <v>66</v>
      </c>
      <c r="H81" s="39">
        <v>487</v>
      </c>
      <c r="I81" s="66">
        <v>500</v>
      </c>
      <c r="J81" s="31"/>
      <c r="K81" s="3"/>
      <c r="L81" s="2"/>
      <c r="M81" s="14">
        <f t="shared" si="4"/>
        <v>0</v>
      </c>
      <c r="N81" s="15">
        <f t="shared" si="5"/>
        <v>-1</v>
      </c>
      <c r="O81" s="14">
        <f t="shared" si="6"/>
        <v>0</v>
      </c>
      <c r="P81" s="15">
        <f t="shared" si="7"/>
        <v>-1</v>
      </c>
      <c r="Q81" s="8"/>
      <c r="T81" s="40"/>
    </row>
    <row r="82" spans="1:20" ht="15">
      <c r="A82" s="9"/>
      <c r="B82" s="12" t="s">
        <v>292</v>
      </c>
      <c r="C82" s="10" t="s">
        <v>293</v>
      </c>
      <c r="D82" s="11" t="s">
        <v>294</v>
      </c>
      <c r="E82" s="11" t="s">
        <v>294</v>
      </c>
      <c r="F82" s="11"/>
      <c r="G82" s="11" t="s">
        <v>66</v>
      </c>
      <c r="H82" s="39">
        <v>194</v>
      </c>
      <c r="I82" s="66">
        <v>194</v>
      </c>
      <c r="J82" s="31"/>
      <c r="K82" s="3"/>
      <c r="L82" s="2"/>
      <c r="M82" s="14">
        <f t="shared" si="4"/>
        <v>0</v>
      </c>
      <c r="N82" s="15">
        <f t="shared" si="5"/>
        <v>-1</v>
      </c>
      <c r="O82" s="14">
        <f t="shared" si="6"/>
        <v>0</v>
      </c>
      <c r="P82" s="15">
        <f t="shared" si="7"/>
        <v>-1</v>
      </c>
      <c r="Q82" s="8"/>
      <c r="T82" s="40"/>
    </row>
    <row r="83" spans="1:20" ht="15">
      <c r="A83" s="9"/>
      <c r="B83" s="12" t="s">
        <v>295</v>
      </c>
      <c r="C83" s="10" t="s">
        <v>296</v>
      </c>
      <c r="D83" s="11" t="s">
        <v>297</v>
      </c>
      <c r="E83" s="11" t="s">
        <v>297</v>
      </c>
      <c r="F83" s="11"/>
      <c r="G83" s="11" t="s">
        <v>66</v>
      </c>
      <c r="H83" s="39">
        <v>203</v>
      </c>
      <c r="I83" s="66">
        <v>203</v>
      </c>
      <c r="J83" s="31"/>
      <c r="K83" s="3"/>
      <c r="L83" s="2"/>
      <c r="M83" s="14">
        <f t="shared" si="4"/>
        <v>0</v>
      </c>
      <c r="N83" s="15">
        <f t="shared" si="5"/>
        <v>-1</v>
      </c>
      <c r="O83" s="14">
        <f t="shared" si="6"/>
        <v>0</v>
      </c>
      <c r="P83" s="15">
        <f t="shared" si="7"/>
        <v>-1</v>
      </c>
      <c r="Q83" s="8"/>
      <c r="T83" s="40"/>
    </row>
    <row r="84" spans="1:20" ht="15">
      <c r="A84" s="9"/>
      <c r="B84" s="12" t="s">
        <v>298</v>
      </c>
      <c r="C84" s="10" t="s">
        <v>299</v>
      </c>
      <c r="D84" s="11" t="s">
        <v>300</v>
      </c>
      <c r="E84" s="11" t="s">
        <v>300</v>
      </c>
      <c r="F84" s="11"/>
      <c r="G84" s="11" t="s">
        <v>96</v>
      </c>
      <c r="H84" s="39">
        <v>272</v>
      </c>
      <c r="I84" s="66">
        <v>272</v>
      </c>
      <c r="J84" s="31"/>
      <c r="K84" s="3"/>
      <c r="L84" s="2"/>
      <c r="M84" s="14">
        <f t="shared" si="4"/>
        <v>0</v>
      </c>
      <c r="N84" s="15">
        <f t="shared" si="5"/>
        <v>-1</v>
      </c>
      <c r="O84" s="14">
        <f t="shared" si="6"/>
        <v>0</v>
      </c>
      <c r="P84" s="15">
        <f t="shared" si="7"/>
        <v>-1</v>
      </c>
      <c r="Q84" s="8"/>
      <c r="T84" s="40"/>
    </row>
    <row r="85" spans="1:20" ht="15">
      <c r="A85" s="9"/>
      <c r="B85" s="2" t="s">
        <v>301</v>
      </c>
      <c r="C85" s="10" t="s">
        <v>302</v>
      </c>
      <c r="D85" s="11" t="s">
        <v>303</v>
      </c>
      <c r="E85" s="11" t="s">
        <v>303</v>
      </c>
      <c r="F85" s="11"/>
      <c r="G85" s="11" t="s">
        <v>93</v>
      </c>
      <c r="H85" s="39">
        <v>260</v>
      </c>
      <c r="I85" s="66">
        <v>267</v>
      </c>
      <c r="J85" s="31"/>
      <c r="K85" s="3"/>
      <c r="L85" s="2"/>
      <c r="M85" s="14">
        <f t="shared" si="4"/>
        <v>0</v>
      </c>
      <c r="N85" s="15">
        <f t="shared" si="5"/>
        <v>-1</v>
      </c>
      <c r="O85" s="14">
        <f t="shared" si="6"/>
        <v>0</v>
      </c>
      <c r="P85" s="15">
        <f t="shared" si="7"/>
        <v>-1</v>
      </c>
      <c r="Q85" s="8"/>
    </row>
    <row r="86" spans="1:20" ht="15">
      <c r="A86" s="9"/>
      <c r="B86" s="2" t="s">
        <v>304</v>
      </c>
      <c r="C86" s="10" t="s">
        <v>305</v>
      </c>
      <c r="D86" s="11" t="s">
        <v>306</v>
      </c>
      <c r="E86" s="11" t="s">
        <v>306</v>
      </c>
      <c r="F86" s="11"/>
      <c r="G86" s="11" t="s">
        <v>93</v>
      </c>
      <c r="H86" s="39">
        <v>232</v>
      </c>
      <c r="I86" s="66">
        <v>232</v>
      </c>
      <c r="J86" s="31"/>
      <c r="K86" s="3"/>
      <c r="L86" s="2"/>
      <c r="M86" s="14">
        <f t="shared" si="4"/>
        <v>0</v>
      </c>
      <c r="N86" s="15">
        <f t="shared" si="5"/>
        <v>-1</v>
      </c>
      <c r="O86" s="14">
        <f t="shared" si="6"/>
        <v>0</v>
      </c>
      <c r="P86" s="15">
        <f t="shared" si="7"/>
        <v>-1</v>
      </c>
      <c r="Q86" s="8"/>
    </row>
    <row r="87" spans="1:20" ht="15">
      <c r="A87" s="9"/>
      <c r="B87" s="2" t="s">
        <v>307</v>
      </c>
      <c r="C87" s="10" t="s">
        <v>308</v>
      </c>
      <c r="D87" s="11" t="s">
        <v>309</v>
      </c>
      <c r="E87" s="11" t="s">
        <v>309</v>
      </c>
      <c r="F87" s="11"/>
      <c r="G87" s="11" t="s">
        <v>93</v>
      </c>
      <c r="H87" s="39">
        <v>144</v>
      </c>
      <c r="I87" s="66">
        <v>149</v>
      </c>
      <c r="J87" s="31"/>
      <c r="K87" s="3"/>
      <c r="L87" s="2"/>
      <c r="M87" s="14">
        <f t="shared" si="4"/>
        <v>0</v>
      </c>
      <c r="N87" s="15">
        <f t="shared" si="5"/>
        <v>-1</v>
      </c>
      <c r="O87" s="14">
        <f t="shared" si="6"/>
        <v>0</v>
      </c>
      <c r="P87" s="15">
        <f t="shared" si="7"/>
        <v>-1</v>
      </c>
      <c r="Q87" s="8"/>
    </row>
    <row r="88" spans="1:20" ht="15">
      <c r="A88" s="9"/>
      <c r="B88" s="2" t="s">
        <v>310</v>
      </c>
      <c r="C88" s="10" t="s">
        <v>311</v>
      </c>
      <c r="D88" s="11" t="s">
        <v>312</v>
      </c>
      <c r="E88" s="11" t="s">
        <v>312</v>
      </c>
      <c r="F88" s="11"/>
      <c r="G88" s="11" t="s">
        <v>96</v>
      </c>
      <c r="H88" s="39">
        <v>394</v>
      </c>
      <c r="I88" s="66">
        <v>421</v>
      </c>
      <c r="J88" s="31"/>
      <c r="K88" s="3"/>
      <c r="L88" s="2"/>
      <c r="M88" s="14">
        <f t="shared" si="4"/>
        <v>0</v>
      </c>
      <c r="N88" s="15">
        <f t="shared" si="5"/>
        <v>-1</v>
      </c>
      <c r="O88" s="14">
        <f t="shared" si="6"/>
        <v>0</v>
      </c>
      <c r="P88" s="15">
        <f t="shared" si="7"/>
        <v>-1</v>
      </c>
      <c r="Q88" s="8"/>
    </row>
    <row r="89" spans="1:20" ht="15">
      <c r="A89" s="9"/>
      <c r="B89" s="2" t="s">
        <v>313</v>
      </c>
      <c r="C89" s="10" t="s">
        <v>314</v>
      </c>
      <c r="D89" s="11" t="s">
        <v>315</v>
      </c>
      <c r="E89" s="11" t="s">
        <v>315</v>
      </c>
      <c r="F89" s="11"/>
      <c r="G89" s="11" t="s">
        <v>96</v>
      </c>
      <c r="H89" s="39">
        <v>420</v>
      </c>
      <c r="I89" s="66">
        <v>425</v>
      </c>
      <c r="J89" s="31"/>
      <c r="K89" s="3"/>
      <c r="L89" s="2"/>
      <c r="M89" s="14">
        <f t="shared" si="4"/>
        <v>0</v>
      </c>
      <c r="N89" s="15">
        <f t="shared" si="5"/>
        <v>-1</v>
      </c>
      <c r="O89" s="14">
        <f t="shared" si="6"/>
        <v>0</v>
      </c>
      <c r="P89" s="15">
        <f t="shared" si="7"/>
        <v>-1</v>
      </c>
      <c r="Q89" s="8"/>
    </row>
    <row r="90" spans="1:20" ht="15">
      <c r="A90" s="9"/>
      <c r="B90" s="2" t="s">
        <v>316</v>
      </c>
      <c r="C90" s="10" t="s">
        <v>317</v>
      </c>
      <c r="D90" s="11" t="s">
        <v>318</v>
      </c>
      <c r="E90" s="11" t="s">
        <v>318</v>
      </c>
      <c r="F90" s="11"/>
      <c r="G90" s="11" t="s">
        <v>103</v>
      </c>
      <c r="H90" s="12">
        <v>75</v>
      </c>
      <c r="I90" s="12">
        <v>75</v>
      </c>
      <c r="J90" s="31"/>
      <c r="K90" s="3"/>
      <c r="L90" s="2"/>
      <c r="M90" s="14">
        <f t="shared" si="4"/>
        <v>0</v>
      </c>
      <c r="N90" s="15">
        <f t="shared" si="5"/>
        <v>-1</v>
      </c>
      <c r="O90" s="14">
        <f t="shared" si="6"/>
        <v>0</v>
      </c>
      <c r="P90" s="15">
        <f t="shared" si="7"/>
        <v>-1</v>
      </c>
      <c r="Q90" s="8"/>
    </row>
    <row r="91" spans="1:20" ht="15">
      <c r="A91" s="9"/>
      <c r="B91" s="2" t="s">
        <v>319</v>
      </c>
      <c r="C91" s="10" t="s">
        <v>320</v>
      </c>
      <c r="D91" s="11" t="s">
        <v>318</v>
      </c>
      <c r="E91" s="11" t="s">
        <v>318</v>
      </c>
      <c r="F91" s="11"/>
      <c r="G91" s="11" t="s">
        <v>103</v>
      </c>
      <c r="H91" s="12">
        <v>273</v>
      </c>
      <c r="I91" s="12">
        <v>282</v>
      </c>
      <c r="J91" s="31"/>
      <c r="K91" s="3"/>
      <c r="L91" s="2"/>
      <c r="M91" s="14">
        <f t="shared" si="4"/>
        <v>0</v>
      </c>
      <c r="N91" s="15">
        <f t="shared" si="5"/>
        <v>-1</v>
      </c>
      <c r="O91" s="14">
        <f>IF(K91="",0,(SUMIF($G$19:$G$1000,K91,$I$19:$I$1000)))</f>
        <v>0</v>
      </c>
      <c r="P91" s="15">
        <f t="shared" si="7"/>
        <v>-1</v>
      </c>
      <c r="Q91" s="8"/>
    </row>
    <row r="92" spans="1:20">
      <c r="B92" s="7" t="s">
        <v>321</v>
      </c>
      <c r="C92" s="5" t="s">
        <v>322</v>
      </c>
      <c r="D92" s="5" t="s">
        <v>323</v>
      </c>
      <c r="E92" s="5" t="s">
        <v>324</v>
      </c>
      <c r="G92" s="5" t="s">
        <v>96</v>
      </c>
      <c r="H92" s="7">
        <v>121</v>
      </c>
      <c r="I92" s="13">
        <v>121</v>
      </c>
    </row>
    <row r="93" spans="1:20">
      <c r="B93" s="7" t="s">
        <v>325</v>
      </c>
      <c r="C93" s="5" t="s">
        <v>326</v>
      </c>
      <c r="D93" s="5" t="s">
        <v>327</v>
      </c>
      <c r="E93" s="5" t="s">
        <v>327</v>
      </c>
      <c r="G93" s="5" t="s">
        <v>93</v>
      </c>
      <c r="H93" s="7">
        <v>346</v>
      </c>
      <c r="I93" s="13">
        <v>384</v>
      </c>
    </row>
    <row r="94" spans="1:20">
      <c r="B94" s="7" t="s">
        <v>328</v>
      </c>
      <c r="C94" s="5" t="s">
        <v>329</v>
      </c>
      <c r="D94" s="5" t="s">
        <v>330</v>
      </c>
      <c r="E94" s="5" t="s">
        <v>331</v>
      </c>
      <c r="G94" s="5" t="s">
        <v>93</v>
      </c>
      <c r="H94" s="7">
        <v>36</v>
      </c>
      <c r="I94" s="13">
        <v>36</v>
      </c>
    </row>
    <row r="95" spans="1:20">
      <c r="B95" s="7" t="s">
        <v>332</v>
      </c>
      <c r="C95" s="5" t="s">
        <v>333</v>
      </c>
      <c r="D95" s="5" t="s">
        <v>334</v>
      </c>
      <c r="E95" s="5" t="s">
        <v>334</v>
      </c>
      <c r="G95" s="5" t="s">
        <v>103</v>
      </c>
      <c r="H95" s="7">
        <v>189</v>
      </c>
      <c r="I95" s="13">
        <v>189</v>
      </c>
    </row>
    <row r="96" spans="1:20">
      <c r="B96" s="7" t="s">
        <v>335</v>
      </c>
      <c r="C96" s="5" t="s">
        <v>336</v>
      </c>
      <c r="D96" s="5" t="s">
        <v>334</v>
      </c>
      <c r="E96" s="5" t="s">
        <v>334</v>
      </c>
      <c r="G96" s="5" t="s">
        <v>103</v>
      </c>
      <c r="H96" s="7">
        <v>134</v>
      </c>
      <c r="I96" s="13">
        <v>134</v>
      </c>
    </row>
    <row r="97" spans="2:9">
      <c r="B97" s="7" t="s">
        <v>337</v>
      </c>
      <c r="C97" s="5" t="s">
        <v>338</v>
      </c>
      <c r="D97" s="5" t="s">
        <v>339</v>
      </c>
      <c r="E97" s="5" t="s">
        <v>339</v>
      </c>
      <c r="G97" s="5" t="s">
        <v>103</v>
      </c>
      <c r="H97" s="7">
        <v>348</v>
      </c>
      <c r="I97" s="13">
        <v>362</v>
      </c>
    </row>
    <row r="98" spans="2:9">
      <c r="B98" s="7" t="s">
        <v>340</v>
      </c>
      <c r="C98" s="5" t="s">
        <v>341</v>
      </c>
      <c r="D98" s="5" t="s">
        <v>342</v>
      </c>
      <c r="E98" s="5" t="s">
        <v>343</v>
      </c>
      <c r="G98" s="5" t="s">
        <v>93</v>
      </c>
      <c r="H98" s="7">
        <v>98</v>
      </c>
      <c r="I98" s="13">
        <v>98</v>
      </c>
    </row>
    <row r="99" spans="2:9">
      <c r="B99" s="7" t="s">
        <v>344</v>
      </c>
      <c r="C99" s="5" t="s">
        <v>345</v>
      </c>
      <c r="D99" s="5" t="s">
        <v>342</v>
      </c>
      <c r="E99" s="5" t="s">
        <v>346</v>
      </c>
      <c r="G99" s="5" t="s">
        <v>93</v>
      </c>
      <c r="H99" s="7">
        <v>991</v>
      </c>
      <c r="I99" s="13">
        <v>1040</v>
      </c>
    </row>
    <row r="100" spans="2:9">
      <c r="B100" s="7" t="s">
        <v>347</v>
      </c>
      <c r="C100" s="5" t="s">
        <v>348</v>
      </c>
      <c r="D100" s="5" t="s">
        <v>349</v>
      </c>
      <c r="E100" s="5" t="s">
        <v>349</v>
      </c>
      <c r="G100" s="5" t="s">
        <v>112</v>
      </c>
      <c r="H100" s="7">
        <v>166</v>
      </c>
      <c r="I100" s="13">
        <v>166</v>
      </c>
    </row>
    <row r="101" spans="2:9">
      <c r="B101" s="7" t="s">
        <v>350</v>
      </c>
      <c r="C101" s="5" t="s">
        <v>351</v>
      </c>
      <c r="D101" s="5" t="s">
        <v>349</v>
      </c>
      <c r="E101" s="5" t="s">
        <v>349</v>
      </c>
      <c r="G101" s="5" t="s">
        <v>112</v>
      </c>
      <c r="H101" s="7">
        <v>123</v>
      </c>
      <c r="I101" s="13">
        <v>123</v>
      </c>
    </row>
    <row r="102" spans="2:9">
      <c r="B102" s="7" t="s">
        <v>352</v>
      </c>
      <c r="C102" s="5" t="s">
        <v>353</v>
      </c>
      <c r="D102" s="5" t="s">
        <v>354</v>
      </c>
      <c r="E102" s="5" t="s">
        <v>354</v>
      </c>
      <c r="G102" s="5" t="s">
        <v>112</v>
      </c>
      <c r="H102" s="7">
        <v>326</v>
      </c>
      <c r="I102" s="13">
        <v>342</v>
      </c>
    </row>
    <row r="103" spans="2:9">
      <c r="B103" s="7" t="s">
        <v>355</v>
      </c>
      <c r="C103" s="5" t="s">
        <v>356</v>
      </c>
      <c r="D103" s="5" t="s">
        <v>357</v>
      </c>
      <c r="E103" s="5" t="s">
        <v>358</v>
      </c>
      <c r="G103" s="5" t="s">
        <v>103</v>
      </c>
      <c r="H103" s="7">
        <v>507</v>
      </c>
      <c r="I103" s="13">
        <v>519</v>
      </c>
    </row>
    <row r="104" spans="2:9">
      <c r="B104" s="7" t="s">
        <v>359</v>
      </c>
      <c r="C104" s="5" t="s">
        <v>360</v>
      </c>
      <c r="D104" s="5" t="s">
        <v>357</v>
      </c>
      <c r="E104" s="5" t="s">
        <v>361</v>
      </c>
      <c r="G104" s="5" t="s">
        <v>103</v>
      </c>
      <c r="H104" s="7">
        <v>64</v>
      </c>
      <c r="I104" s="13">
        <v>64</v>
      </c>
    </row>
    <row r="105" spans="2:9">
      <c r="B105" s="7" t="s">
        <v>362</v>
      </c>
      <c r="C105" s="5" t="s">
        <v>363</v>
      </c>
      <c r="D105" s="5" t="s">
        <v>357</v>
      </c>
      <c r="E105" s="5" t="s">
        <v>364</v>
      </c>
      <c r="G105" s="5" t="s">
        <v>103</v>
      </c>
      <c r="H105" s="7">
        <v>49</v>
      </c>
      <c r="I105" s="13">
        <v>49</v>
      </c>
    </row>
    <row r="106" spans="2:9">
      <c r="B106" s="7" t="s">
        <v>365</v>
      </c>
      <c r="C106" s="5" t="s">
        <v>366</v>
      </c>
      <c r="D106" s="5" t="s">
        <v>367</v>
      </c>
      <c r="E106" s="5" t="s">
        <v>368</v>
      </c>
      <c r="G106" s="5" t="s">
        <v>112</v>
      </c>
      <c r="H106" s="7">
        <v>386</v>
      </c>
      <c r="I106" s="13">
        <v>386</v>
      </c>
    </row>
    <row r="107" spans="2:9">
      <c r="B107" s="7" t="s">
        <v>369</v>
      </c>
      <c r="C107" s="5" t="s">
        <v>370</v>
      </c>
      <c r="D107" s="5" t="s">
        <v>367</v>
      </c>
      <c r="E107" s="5" t="s">
        <v>368</v>
      </c>
      <c r="G107" s="5" t="s">
        <v>112</v>
      </c>
      <c r="H107" s="7">
        <v>552</v>
      </c>
      <c r="I107" s="13">
        <v>552</v>
      </c>
    </row>
    <row r="108" spans="2:9">
      <c r="B108" s="7" t="s">
        <v>371</v>
      </c>
      <c r="C108" s="5" t="s">
        <v>372</v>
      </c>
      <c r="D108" s="5" t="s">
        <v>367</v>
      </c>
      <c r="E108" s="5" t="s">
        <v>373</v>
      </c>
      <c r="G108" s="5" t="s">
        <v>112</v>
      </c>
      <c r="H108" s="7">
        <v>379</v>
      </c>
      <c r="I108" s="13">
        <v>385</v>
      </c>
    </row>
    <row r="109" spans="2:9">
      <c r="B109" s="7" t="s">
        <v>374</v>
      </c>
      <c r="C109" s="5" t="s">
        <v>375</v>
      </c>
      <c r="D109" s="5" t="s">
        <v>367</v>
      </c>
      <c r="E109" s="5" t="s">
        <v>373</v>
      </c>
      <c r="G109" s="5" t="s">
        <v>112</v>
      </c>
      <c r="H109" s="7">
        <v>398</v>
      </c>
      <c r="I109" s="13">
        <v>398</v>
      </c>
    </row>
    <row r="110" spans="2:9">
      <c r="B110" s="7" t="s">
        <v>376</v>
      </c>
      <c r="C110" s="5" t="s">
        <v>377</v>
      </c>
      <c r="D110" s="5" t="s">
        <v>367</v>
      </c>
      <c r="E110" s="5" t="s">
        <v>378</v>
      </c>
      <c r="G110" s="5" t="s">
        <v>112</v>
      </c>
      <c r="H110" s="7">
        <v>82</v>
      </c>
      <c r="I110" s="13">
        <v>82</v>
      </c>
    </row>
    <row r="111" spans="2:9">
      <c r="B111" s="7" t="s">
        <v>379</v>
      </c>
      <c r="C111" s="5" t="s">
        <v>380</v>
      </c>
      <c r="D111" s="5" t="s">
        <v>367</v>
      </c>
      <c r="E111" s="5" t="s">
        <v>378</v>
      </c>
      <c r="G111" s="5" t="s">
        <v>112</v>
      </c>
      <c r="H111" s="7">
        <v>375</v>
      </c>
      <c r="I111" s="13">
        <v>375</v>
      </c>
    </row>
    <row r="112" spans="2:9">
      <c r="B112" s="7" t="s">
        <v>381</v>
      </c>
      <c r="C112" s="5" t="s">
        <v>382</v>
      </c>
      <c r="D112" s="5" t="s">
        <v>383</v>
      </c>
      <c r="E112" s="5" t="s">
        <v>383</v>
      </c>
      <c r="G112" s="5" t="s">
        <v>103</v>
      </c>
      <c r="H112" s="7">
        <v>210</v>
      </c>
      <c r="I112" s="13">
        <v>210</v>
      </c>
    </row>
    <row r="113" spans="2:9">
      <c r="B113" s="7" t="s">
        <v>384</v>
      </c>
      <c r="C113" s="5" t="s">
        <v>385</v>
      </c>
      <c r="D113" s="5" t="s">
        <v>383</v>
      </c>
      <c r="E113" s="5" t="s">
        <v>383</v>
      </c>
      <c r="G113" s="5" t="s">
        <v>103</v>
      </c>
      <c r="H113" s="7">
        <v>38</v>
      </c>
      <c r="I113" s="13">
        <v>38</v>
      </c>
    </row>
    <row r="114" spans="2:9">
      <c r="B114" s="7" t="s">
        <v>386</v>
      </c>
      <c r="C114" s="5" t="s">
        <v>387</v>
      </c>
      <c r="D114" s="5" t="s">
        <v>388</v>
      </c>
      <c r="E114" s="5" t="s">
        <v>389</v>
      </c>
      <c r="G114" s="5" t="s">
        <v>112</v>
      </c>
      <c r="H114" s="7">
        <v>119</v>
      </c>
      <c r="I114" s="13">
        <v>119</v>
      </c>
    </row>
    <row r="115" spans="2:9">
      <c r="B115" s="7" t="s">
        <v>390</v>
      </c>
      <c r="C115" s="5" t="s">
        <v>391</v>
      </c>
      <c r="D115" s="5" t="s">
        <v>388</v>
      </c>
      <c r="E115" s="5" t="s">
        <v>392</v>
      </c>
      <c r="G115" s="5" t="s">
        <v>112</v>
      </c>
      <c r="H115" s="7">
        <v>257</v>
      </c>
      <c r="I115" s="13">
        <v>257</v>
      </c>
    </row>
    <row r="116" spans="2:9">
      <c r="B116" s="7" t="s">
        <v>393</v>
      </c>
      <c r="C116" s="5" t="s">
        <v>394</v>
      </c>
      <c r="D116" s="5" t="s">
        <v>388</v>
      </c>
      <c r="E116" s="5" t="s">
        <v>395</v>
      </c>
      <c r="G116" s="5" t="s">
        <v>112</v>
      </c>
      <c r="H116" s="7">
        <v>41</v>
      </c>
      <c r="I116" s="13">
        <v>41</v>
      </c>
    </row>
    <row r="117" spans="2:9">
      <c r="B117" s="7" t="s">
        <v>396</v>
      </c>
      <c r="C117" s="5" t="s">
        <v>397</v>
      </c>
      <c r="D117" s="5" t="s">
        <v>388</v>
      </c>
      <c r="E117" s="5" t="s">
        <v>398</v>
      </c>
      <c r="G117" s="5" t="s">
        <v>112</v>
      </c>
      <c r="H117" s="7">
        <v>117</v>
      </c>
      <c r="I117" s="13">
        <v>117</v>
      </c>
    </row>
    <row r="118" spans="2:9">
      <c r="B118" s="7" t="s">
        <v>399</v>
      </c>
      <c r="C118" s="5" t="s">
        <v>400</v>
      </c>
      <c r="D118" s="5" t="s">
        <v>388</v>
      </c>
      <c r="E118" s="5" t="s">
        <v>401</v>
      </c>
      <c r="G118" s="5" t="s">
        <v>112</v>
      </c>
      <c r="H118" s="7">
        <v>360</v>
      </c>
      <c r="I118" s="13">
        <v>360</v>
      </c>
    </row>
    <row r="119" spans="2:9">
      <c r="B119" s="7" t="s">
        <v>402</v>
      </c>
      <c r="C119" s="5" t="s">
        <v>403</v>
      </c>
      <c r="D119" s="5" t="s">
        <v>404</v>
      </c>
      <c r="E119" s="5" t="s">
        <v>404</v>
      </c>
      <c r="G119" s="5" t="s">
        <v>103</v>
      </c>
      <c r="H119" s="7">
        <v>354</v>
      </c>
      <c r="I119" s="13">
        <v>354</v>
      </c>
    </row>
    <row r="120" spans="2:9">
      <c r="B120" s="7" t="s">
        <v>405</v>
      </c>
      <c r="C120" s="5" t="s">
        <v>406</v>
      </c>
      <c r="D120" s="5" t="s">
        <v>407</v>
      </c>
      <c r="E120" s="5" t="s">
        <v>408</v>
      </c>
      <c r="G120" s="5" t="s">
        <v>159</v>
      </c>
      <c r="H120" s="7">
        <v>2108</v>
      </c>
      <c r="I120" s="13">
        <v>2334</v>
      </c>
    </row>
    <row r="121" spans="2:9">
      <c r="B121" s="7" t="s">
        <v>409</v>
      </c>
      <c r="C121" s="5" t="s">
        <v>410</v>
      </c>
      <c r="D121" s="5" t="s">
        <v>407</v>
      </c>
      <c r="E121" s="5" t="s">
        <v>411</v>
      </c>
      <c r="G121" s="5" t="s">
        <v>155</v>
      </c>
      <c r="H121" s="7">
        <v>2413</v>
      </c>
      <c r="I121" s="13">
        <v>2639</v>
      </c>
    </row>
    <row r="122" spans="2:9">
      <c r="B122" s="7" t="s">
        <v>412</v>
      </c>
      <c r="C122" s="5" t="s">
        <v>413</v>
      </c>
      <c r="D122" s="5" t="s">
        <v>407</v>
      </c>
      <c r="E122" s="5" t="s">
        <v>414</v>
      </c>
      <c r="G122" s="5" t="s">
        <v>159</v>
      </c>
      <c r="H122" s="7">
        <v>940</v>
      </c>
      <c r="I122" s="13">
        <v>940</v>
      </c>
    </row>
    <row r="123" spans="2:9">
      <c r="B123" s="7" t="s">
        <v>415</v>
      </c>
      <c r="C123" s="5" t="s">
        <v>416</v>
      </c>
      <c r="D123" s="5" t="s">
        <v>417</v>
      </c>
      <c r="E123" s="5" t="s">
        <v>417</v>
      </c>
      <c r="G123" s="5" t="s">
        <v>112</v>
      </c>
      <c r="H123" s="7">
        <v>377</v>
      </c>
      <c r="I123" s="13">
        <v>386</v>
      </c>
    </row>
    <row r="124" spans="2:9">
      <c r="B124" s="7" t="s">
        <v>418</v>
      </c>
      <c r="C124" s="5" t="s">
        <v>419</v>
      </c>
      <c r="D124" s="5" t="s">
        <v>420</v>
      </c>
      <c r="E124" s="5" t="s">
        <v>420</v>
      </c>
      <c r="G124" s="5" t="s">
        <v>112</v>
      </c>
      <c r="H124" s="7">
        <v>874</v>
      </c>
      <c r="I124" s="13">
        <v>962</v>
      </c>
    </row>
    <row r="125" spans="2:9">
      <c r="B125" s="7" t="s">
        <v>421</v>
      </c>
      <c r="C125" s="5" t="s">
        <v>422</v>
      </c>
      <c r="D125" s="5" t="s">
        <v>407</v>
      </c>
      <c r="E125" s="5" t="s">
        <v>423</v>
      </c>
      <c r="G125" s="5" t="s">
        <v>155</v>
      </c>
      <c r="H125" s="7">
        <v>3121</v>
      </c>
      <c r="I125" s="13">
        <v>3841</v>
      </c>
    </row>
    <row r="126" spans="2:9">
      <c r="B126" s="7" t="s">
        <v>424</v>
      </c>
      <c r="C126" s="5" t="s">
        <v>425</v>
      </c>
      <c r="D126" s="5" t="s">
        <v>407</v>
      </c>
      <c r="E126" s="5" t="s">
        <v>423</v>
      </c>
      <c r="G126" s="5" t="s">
        <v>155</v>
      </c>
      <c r="H126" s="7">
        <v>295</v>
      </c>
      <c r="I126" s="13">
        <v>317</v>
      </c>
    </row>
    <row r="127" spans="2:9">
      <c r="B127" s="7" t="s">
        <v>426</v>
      </c>
      <c r="C127" s="5" t="s">
        <v>427</v>
      </c>
      <c r="D127" s="5" t="s">
        <v>428</v>
      </c>
      <c r="E127" s="5" t="s">
        <v>428</v>
      </c>
      <c r="G127" s="5" t="s">
        <v>96</v>
      </c>
      <c r="H127" s="7">
        <v>214</v>
      </c>
      <c r="I127" s="13">
        <v>214</v>
      </c>
    </row>
    <row r="128" spans="2:9">
      <c r="B128" s="7" t="s">
        <v>429</v>
      </c>
      <c r="C128" s="5" t="s">
        <v>430</v>
      </c>
      <c r="D128" s="5" t="s">
        <v>431</v>
      </c>
      <c r="E128" s="5" t="s">
        <v>432</v>
      </c>
      <c r="G128" s="5" t="s">
        <v>96</v>
      </c>
      <c r="H128" s="7">
        <v>224</v>
      </c>
      <c r="I128" s="13">
        <v>224</v>
      </c>
    </row>
    <row r="129" spans="2:9">
      <c r="B129" s="7" t="s">
        <v>433</v>
      </c>
      <c r="C129" s="5" t="s">
        <v>434</v>
      </c>
      <c r="D129" s="5" t="s">
        <v>435</v>
      </c>
      <c r="E129" s="5" t="s">
        <v>435</v>
      </c>
      <c r="G129" s="5" t="s">
        <v>93</v>
      </c>
      <c r="H129" s="7">
        <v>546</v>
      </c>
      <c r="I129" s="13">
        <v>548</v>
      </c>
    </row>
    <row r="130" spans="2:9">
      <c r="B130" s="7" t="s">
        <v>436</v>
      </c>
      <c r="C130" s="5" t="s">
        <v>437</v>
      </c>
      <c r="D130" s="5" t="s">
        <v>438</v>
      </c>
      <c r="E130" s="5" t="s">
        <v>438</v>
      </c>
      <c r="G130" s="5" t="s">
        <v>103</v>
      </c>
      <c r="H130" s="7">
        <v>76</v>
      </c>
      <c r="I130" s="13">
        <v>76</v>
      </c>
    </row>
    <row r="131" spans="2:9">
      <c r="B131" s="7" t="s">
        <v>439</v>
      </c>
      <c r="C131" s="5" t="s">
        <v>440</v>
      </c>
      <c r="D131" s="5" t="s">
        <v>438</v>
      </c>
      <c r="E131" s="5" t="s">
        <v>438</v>
      </c>
      <c r="G131" s="5" t="s">
        <v>103</v>
      </c>
      <c r="H131" s="7">
        <v>44</v>
      </c>
      <c r="I131" s="13">
        <v>44</v>
      </c>
    </row>
    <row r="132" spans="2:9">
      <c r="B132" s="7" t="s">
        <v>441</v>
      </c>
      <c r="C132" s="5" t="s">
        <v>442</v>
      </c>
      <c r="D132" s="5" t="s">
        <v>438</v>
      </c>
      <c r="E132" s="5" t="s">
        <v>438</v>
      </c>
      <c r="G132" s="5" t="s">
        <v>103</v>
      </c>
      <c r="H132" s="7">
        <v>324</v>
      </c>
      <c r="I132" s="13">
        <v>324</v>
      </c>
    </row>
    <row r="133" spans="2:9">
      <c r="B133" s="7" t="s">
        <v>443</v>
      </c>
      <c r="C133" s="5" t="s">
        <v>444</v>
      </c>
      <c r="D133" s="5" t="s">
        <v>438</v>
      </c>
      <c r="E133" s="5" t="s">
        <v>438</v>
      </c>
      <c r="G133" s="5" t="s">
        <v>103</v>
      </c>
      <c r="H133" s="7">
        <v>710</v>
      </c>
      <c r="I133" s="13">
        <v>828</v>
      </c>
    </row>
    <row r="134" spans="2:9">
      <c r="B134" s="7" t="s">
        <v>445</v>
      </c>
      <c r="C134" s="5" t="s">
        <v>446</v>
      </c>
      <c r="D134" s="5" t="s">
        <v>447</v>
      </c>
      <c r="E134" s="5" t="s">
        <v>447</v>
      </c>
      <c r="G134" s="5" t="s">
        <v>96</v>
      </c>
      <c r="H134" s="7">
        <v>179</v>
      </c>
      <c r="I134" s="13">
        <v>179</v>
      </c>
    </row>
    <row r="135" spans="2:9">
      <c r="B135" s="7" t="s">
        <v>448</v>
      </c>
      <c r="C135" s="5" t="s">
        <v>449</v>
      </c>
      <c r="D135" s="5" t="s">
        <v>450</v>
      </c>
      <c r="E135" s="5" t="s">
        <v>450</v>
      </c>
      <c r="G135" s="5" t="s">
        <v>96</v>
      </c>
      <c r="H135" s="7">
        <v>516</v>
      </c>
      <c r="I135" s="13">
        <v>516</v>
      </c>
    </row>
    <row r="136" spans="2:9">
      <c r="B136" s="7" t="s">
        <v>451</v>
      </c>
      <c r="C136" s="5" t="s">
        <v>452</v>
      </c>
      <c r="D136" s="5" t="s">
        <v>453</v>
      </c>
      <c r="E136" s="5" t="s">
        <v>454</v>
      </c>
      <c r="G136" s="5" t="s">
        <v>96</v>
      </c>
      <c r="H136" s="7">
        <v>68</v>
      </c>
      <c r="I136" s="13">
        <v>68</v>
      </c>
    </row>
    <row r="137" spans="2:9">
      <c r="B137" s="7" t="s">
        <v>455</v>
      </c>
      <c r="C137" s="5" t="s">
        <v>456</v>
      </c>
      <c r="D137" s="5" t="s">
        <v>457</v>
      </c>
      <c r="E137" s="5" t="s">
        <v>457</v>
      </c>
      <c r="G137" s="5" t="s">
        <v>96</v>
      </c>
      <c r="H137" s="7">
        <v>320</v>
      </c>
      <c r="I137" s="13">
        <v>328</v>
      </c>
    </row>
    <row r="138" spans="2:9">
      <c r="B138" s="7" t="s">
        <v>458</v>
      </c>
      <c r="C138" s="5" t="s">
        <v>459</v>
      </c>
      <c r="D138" s="5" t="s">
        <v>460</v>
      </c>
      <c r="E138" s="5" t="s">
        <v>461</v>
      </c>
      <c r="G138" s="5" t="s">
        <v>96</v>
      </c>
      <c r="H138" s="7">
        <v>77</v>
      </c>
      <c r="I138" s="13">
        <v>86</v>
      </c>
    </row>
    <row r="139" spans="2:9">
      <c r="B139" s="7" t="s">
        <v>462</v>
      </c>
      <c r="C139" s="5" t="s">
        <v>463</v>
      </c>
      <c r="D139" s="5" t="s">
        <v>464</v>
      </c>
      <c r="E139" s="5" t="s">
        <v>465</v>
      </c>
      <c r="G139" s="5" t="s">
        <v>96</v>
      </c>
      <c r="H139" s="7">
        <v>135</v>
      </c>
      <c r="I139" s="13">
        <v>135</v>
      </c>
    </row>
    <row r="140" spans="2:9">
      <c r="B140" s="7" t="s">
        <v>466</v>
      </c>
      <c r="C140" s="5" t="s">
        <v>467</v>
      </c>
      <c r="D140" s="5" t="s">
        <v>468</v>
      </c>
      <c r="E140" s="5" t="s">
        <v>469</v>
      </c>
      <c r="G140" s="5" t="s">
        <v>96</v>
      </c>
      <c r="H140" s="7">
        <v>90</v>
      </c>
      <c r="I140" s="13">
        <v>90</v>
      </c>
    </row>
    <row r="141" spans="2:9">
      <c r="B141" s="7" t="s">
        <v>470</v>
      </c>
      <c r="C141" s="5" t="s">
        <v>471</v>
      </c>
      <c r="D141" s="5" t="s">
        <v>472</v>
      </c>
      <c r="E141" s="5" t="s">
        <v>472</v>
      </c>
      <c r="G141" s="5" t="s">
        <v>93</v>
      </c>
      <c r="H141" s="7">
        <v>356</v>
      </c>
      <c r="I141" s="13">
        <v>400</v>
      </c>
    </row>
    <row r="142" spans="2:9">
      <c r="B142" s="7" t="s">
        <v>473</v>
      </c>
      <c r="C142" s="5" t="s">
        <v>474</v>
      </c>
      <c r="D142" s="5" t="s">
        <v>475</v>
      </c>
      <c r="E142" s="5" t="s">
        <v>475</v>
      </c>
      <c r="G142" s="5" t="s">
        <v>96</v>
      </c>
      <c r="H142" s="7">
        <v>385</v>
      </c>
      <c r="I142" s="13">
        <v>485</v>
      </c>
    </row>
    <row r="143" spans="2:9">
      <c r="B143" s="7" t="s">
        <v>476</v>
      </c>
      <c r="C143" s="5" t="s">
        <v>477</v>
      </c>
      <c r="H143" s="7">
        <v>0</v>
      </c>
      <c r="I143" s="13">
        <v>0</v>
      </c>
    </row>
    <row r="144" spans="2:9">
      <c r="B144" s="7" t="s">
        <v>478</v>
      </c>
      <c r="C144" s="5" t="s">
        <v>479</v>
      </c>
      <c r="G144" s="5" t="s">
        <v>93</v>
      </c>
      <c r="H144" s="7">
        <v>404</v>
      </c>
      <c r="I144" s="13">
        <v>404</v>
      </c>
    </row>
    <row r="145" spans="2:9">
      <c r="B145" s="7" t="s">
        <v>480</v>
      </c>
      <c r="C145" s="5" t="s">
        <v>481</v>
      </c>
      <c r="G145" s="5" t="s">
        <v>159</v>
      </c>
      <c r="H145" s="7">
        <v>1906</v>
      </c>
      <c r="I145" s="13">
        <v>1917</v>
      </c>
    </row>
    <row r="146" spans="2:9">
      <c r="B146" s="7" t="s">
        <v>482</v>
      </c>
      <c r="C146" s="5" t="s">
        <v>483</v>
      </c>
      <c r="G146" s="5" t="s">
        <v>159</v>
      </c>
      <c r="H146" s="7">
        <v>66</v>
      </c>
      <c r="I146" s="13">
        <v>66</v>
      </c>
    </row>
    <row r="147" spans="2:9">
      <c r="B147" s="7" t="s">
        <v>484</v>
      </c>
      <c r="C147" s="5" t="s">
        <v>485</v>
      </c>
      <c r="G147" s="5" t="s">
        <v>159</v>
      </c>
      <c r="H147" s="7">
        <v>1513</v>
      </c>
      <c r="I147" s="13">
        <v>1513</v>
      </c>
    </row>
    <row r="148" spans="2:9">
      <c r="B148" s="7" t="s">
        <v>486</v>
      </c>
      <c r="C148" s="5" t="s">
        <v>487</v>
      </c>
      <c r="G148" s="5" t="s">
        <v>159</v>
      </c>
      <c r="H148" s="7">
        <v>734</v>
      </c>
      <c r="I148" s="13">
        <v>734</v>
      </c>
    </row>
    <row r="149" spans="2:9">
      <c r="B149" s="7" t="s">
        <v>488</v>
      </c>
      <c r="C149" s="5" t="s">
        <v>489</v>
      </c>
      <c r="G149" s="5" t="s">
        <v>70</v>
      </c>
      <c r="H149" s="7">
        <v>630</v>
      </c>
      <c r="I149" s="13">
        <v>639</v>
      </c>
    </row>
    <row r="150" spans="2:9">
      <c r="B150" s="7" t="s">
        <v>490</v>
      </c>
      <c r="C150" s="5" t="s">
        <v>491</v>
      </c>
      <c r="G150" s="5" t="s">
        <v>70</v>
      </c>
      <c r="H150" s="7">
        <v>113</v>
      </c>
      <c r="I150" s="13">
        <v>113</v>
      </c>
    </row>
    <row r="151" spans="2:9">
      <c r="B151" s="7" t="s">
        <v>492</v>
      </c>
      <c r="C151" s="5" t="s">
        <v>493</v>
      </c>
      <c r="G151" s="5" t="s">
        <v>139</v>
      </c>
      <c r="H151" s="7">
        <v>116</v>
      </c>
      <c r="I151" s="13">
        <v>126</v>
      </c>
    </row>
    <row r="152" spans="2:9">
      <c r="B152" s="7" t="s">
        <v>494</v>
      </c>
      <c r="C152" s="5" t="s">
        <v>495</v>
      </c>
      <c r="G152" s="5" t="s">
        <v>139</v>
      </c>
      <c r="H152" s="7">
        <v>114</v>
      </c>
      <c r="I152" s="13">
        <v>114</v>
      </c>
    </row>
    <row r="153" spans="2:9">
      <c r="B153" s="7" t="s">
        <v>496</v>
      </c>
      <c r="C153" s="5" t="s">
        <v>497</v>
      </c>
      <c r="G153" s="5" t="s">
        <v>70</v>
      </c>
      <c r="H153" s="7">
        <v>9</v>
      </c>
      <c r="I153" s="13">
        <v>9</v>
      </c>
    </row>
    <row r="154" spans="2:9">
      <c r="B154" s="7" t="s">
        <v>498</v>
      </c>
      <c r="C154" s="5" t="s">
        <v>499</v>
      </c>
      <c r="G154" s="5" t="s">
        <v>139</v>
      </c>
      <c r="H154" s="7">
        <v>86</v>
      </c>
      <c r="I154" s="13">
        <v>86</v>
      </c>
    </row>
    <row r="155" spans="2:9">
      <c r="B155" s="7" t="s">
        <v>500</v>
      </c>
      <c r="C155" s="5" t="s">
        <v>501</v>
      </c>
      <c r="G155" s="5" t="s">
        <v>139</v>
      </c>
      <c r="H155" s="7">
        <v>1532</v>
      </c>
      <c r="I155" s="13">
        <v>1579</v>
      </c>
    </row>
    <row r="156" spans="2:9">
      <c r="B156" s="7" t="s">
        <v>502</v>
      </c>
      <c r="C156" s="5" t="s">
        <v>503</v>
      </c>
      <c r="G156" s="5" t="s">
        <v>139</v>
      </c>
      <c r="H156" s="7">
        <v>94</v>
      </c>
      <c r="I156" s="13">
        <v>94</v>
      </c>
    </row>
    <row r="157" spans="2:9">
      <c r="B157" s="7" t="s">
        <v>504</v>
      </c>
      <c r="C157" s="5" t="s">
        <v>505</v>
      </c>
      <c r="G157" s="5" t="s">
        <v>70</v>
      </c>
      <c r="H157" s="7">
        <v>126</v>
      </c>
      <c r="I157" s="13">
        <v>126</v>
      </c>
    </row>
    <row r="158" spans="2:9">
      <c r="B158" s="7" t="s">
        <v>506</v>
      </c>
      <c r="C158" s="5" t="s">
        <v>507</v>
      </c>
      <c r="G158" s="5" t="s">
        <v>139</v>
      </c>
      <c r="H158" s="7">
        <v>103</v>
      </c>
      <c r="I158" s="13">
        <v>106</v>
      </c>
    </row>
    <row r="159" spans="2:9">
      <c r="B159" s="7" t="s">
        <v>508</v>
      </c>
      <c r="C159" s="5" t="s">
        <v>509</v>
      </c>
      <c r="G159" s="5" t="s">
        <v>139</v>
      </c>
      <c r="H159" s="7">
        <v>494</v>
      </c>
      <c r="I159" s="13">
        <v>497</v>
      </c>
    </row>
    <row r="160" spans="2:9">
      <c r="B160" s="7" t="s">
        <v>510</v>
      </c>
      <c r="C160" s="5" t="s">
        <v>511</v>
      </c>
      <c r="G160" s="5" t="s">
        <v>139</v>
      </c>
      <c r="H160" s="7">
        <v>465</v>
      </c>
      <c r="I160" s="13">
        <v>465</v>
      </c>
    </row>
    <row r="161" spans="2:9">
      <c r="B161" s="7" t="s">
        <v>512</v>
      </c>
      <c r="C161" s="5" t="s">
        <v>513</v>
      </c>
      <c r="G161" s="5" t="s">
        <v>139</v>
      </c>
      <c r="H161" s="7">
        <v>164</v>
      </c>
      <c r="I161" s="13">
        <v>164</v>
      </c>
    </row>
    <row r="162" spans="2:9">
      <c r="B162" s="7" t="s">
        <v>514</v>
      </c>
      <c r="C162" s="5" t="s">
        <v>515</v>
      </c>
      <c r="G162" s="5" t="s">
        <v>70</v>
      </c>
      <c r="H162" s="7">
        <v>247</v>
      </c>
      <c r="I162" s="13">
        <v>247</v>
      </c>
    </row>
    <row r="163" spans="2:9">
      <c r="B163" s="7" t="s">
        <v>516</v>
      </c>
      <c r="C163" s="5" t="s">
        <v>517</v>
      </c>
      <c r="G163" s="5" t="s">
        <v>139</v>
      </c>
      <c r="H163" s="7">
        <v>627</v>
      </c>
      <c r="I163" s="13">
        <v>664</v>
      </c>
    </row>
    <row r="164" spans="2:9">
      <c r="B164" s="7" t="s">
        <v>518</v>
      </c>
      <c r="C164" s="5" t="s">
        <v>519</v>
      </c>
      <c r="G164" s="5" t="s">
        <v>139</v>
      </c>
      <c r="H164" s="7">
        <v>51</v>
      </c>
      <c r="I164" s="13">
        <v>51</v>
      </c>
    </row>
    <row r="165" spans="2:9">
      <c r="B165" s="7" t="s">
        <v>520</v>
      </c>
      <c r="C165" s="5" t="s">
        <v>521</v>
      </c>
      <c r="G165" s="5" t="s">
        <v>139</v>
      </c>
      <c r="H165" s="7">
        <v>31</v>
      </c>
      <c r="I165" s="13">
        <v>31</v>
      </c>
    </row>
    <row r="166" spans="2:9">
      <c r="B166" s="7" t="s">
        <v>522</v>
      </c>
      <c r="C166" s="5" t="s">
        <v>523</v>
      </c>
      <c r="G166" s="5" t="s">
        <v>139</v>
      </c>
      <c r="H166" s="7">
        <v>188</v>
      </c>
      <c r="I166" s="13">
        <v>188</v>
      </c>
    </row>
    <row r="167" spans="2:9">
      <c r="B167" s="7" t="s">
        <v>524</v>
      </c>
      <c r="C167" s="5" t="s">
        <v>525</v>
      </c>
      <c r="G167" s="5" t="s">
        <v>100</v>
      </c>
      <c r="H167" s="7">
        <v>1018</v>
      </c>
      <c r="I167" s="13">
        <v>1018</v>
      </c>
    </row>
    <row r="168" spans="2:9">
      <c r="B168" s="7" t="s">
        <v>526</v>
      </c>
      <c r="C168" s="5" t="s">
        <v>527</v>
      </c>
      <c r="G168" s="5" t="s">
        <v>136</v>
      </c>
      <c r="H168" s="7">
        <v>1920</v>
      </c>
      <c r="I168" s="13">
        <v>1933</v>
      </c>
    </row>
    <row r="169" spans="2:9">
      <c r="B169" s="7" t="s">
        <v>528</v>
      </c>
      <c r="C169" s="5" t="s">
        <v>529</v>
      </c>
      <c r="G169" s="5" t="s">
        <v>165</v>
      </c>
      <c r="H169" s="7">
        <v>201</v>
      </c>
      <c r="I169" s="13">
        <v>206</v>
      </c>
    </row>
    <row r="170" spans="2:9">
      <c r="B170" s="7" t="s">
        <v>530</v>
      </c>
      <c r="C170" s="5" t="s">
        <v>531</v>
      </c>
      <c r="G170" s="5" t="s">
        <v>136</v>
      </c>
      <c r="H170" s="7">
        <v>605</v>
      </c>
      <c r="I170" s="13">
        <v>605</v>
      </c>
    </row>
    <row r="171" spans="2:9">
      <c r="B171" s="7" t="s">
        <v>532</v>
      </c>
      <c r="C171" s="5" t="s">
        <v>533</v>
      </c>
      <c r="G171" s="5" t="s">
        <v>136</v>
      </c>
      <c r="H171" s="7">
        <v>849</v>
      </c>
      <c r="I171" s="13">
        <v>849</v>
      </c>
    </row>
    <row r="172" spans="2:9">
      <c r="B172" s="7" t="s">
        <v>534</v>
      </c>
      <c r="C172" s="5" t="s">
        <v>535</v>
      </c>
      <c r="G172" s="5" t="s">
        <v>83</v>
      </c>
      <c r="H172" s="7">
        <v>139</v>
      </c>
      <c r="I172" s="13">
        <v>139</v>
      </c>
    </row>
    <row r="173" spans="2:9">
      <c r="B173" s="7" t="s">
        <v>536</v>
      </c>
      <c r="C173" s="5" t="s">
        <v>537</v>
      </c>
      <c r="G173" s="5" t="s">
        <v>100</v>
      </c>
      <c r="H173" s="7">
        <v>177</v>
      </c>
      <c r="I173" s="13">
        <v>177</v>
      </c>
    </row>
    <row r="174" spans="2:9">
      <c r="B174" s="7" t="s">
        <v>538</v>
      </c>
      <c r="C174" s="5" t="s">
        <v>539</v>
      </c>
      <c r="G174" s="5" t="s">
        <v>115</v>
      </c>
      <c r="H174" s="7">
        <v>21</v>
      </c>
      <c r="I174" s="13">
        <v>21</v>
      </c>
    </row>
    <row r="175" spans="2:9">
      <c r="B175" s="7" t="s">
        <v>540</v>
      </c>
      <c r="C175" s="5" t="s">
        <v>541</v>
      </c>
      <c r="G175" s="5" t="s">
        <v>115</v>
      </c>
      <c r="H175" s="7">
        <v>736</v>
      </c>
      <c r="I175" s="13">
        <v>765</v>
      </c>
    </row>
    <row r="176" spans="2:9">
      <c r="B176" s="7" t="s">
        <v>542</v>
      </c>
      <c r="C176" s="5" t="s">
        <v>543</v>
      </c>
      <c r="G176" s="5" t="s">
        <v>115</v>
      </c>
      <c r="H176" s="7">
        <v>41</v>
      </c>
      <c r="I176" s="13">
        <v>41</v>
      </c>
    </row>
    <row r="177" spans="2:9">
      <c r="B177" s="7" t="s">
        <v>544</v>
      </c>
      <c r="C177" s="5" t="s">
        <v>545</v>
      </c>
      <c r="G177" s="5" t="s">
        <v>171</v>
      </c>
      <c r="H177" s="7">
        <v>855</v>
      </c>
      <c r="I177" s="13">
        <v>855</v>
      </c>
    </row>
    <row r="178" spans="2:9">
      <c r="B178" s="7" t="s">
        <v>546</v>
      </c>
      <c r="C178" s="5" t="s">
        <v>547</v>
      </c>
      <c r="G178" s="5" t="s">
        <v>171</v>
      </c>
      <c r="H178" s="7">
        <v>368</v>
      </c>
      <c r="I178" s="13">
        <v>368</v>
      </c>
    </row>
    <row r="179" spans="2:9">
      <c r="B179" s="7" t="s">
        <v>548</v>
      </c>
      <c r="C179" s="5" t="s">
        <v>549</v>
      </c>
      <c r="G179" s="5" t="s">
        <v>79</v>
      </c>
      <c r="H179" s="7">
        <v>1246</v>
      </c>
      <c r="I179" s="13">
        <v>1248</v>
      </c>
    </row>
    <row r="180" spans="2:9">
      <c r="B180" s="7" t="s">
        <v>550</v>
      </c>
      <c r="C180" s="5" t="s">
        <v>551</v>
      </c>
      <c r="G180" s="5" t="s">
        <v>100</v>
      </c>
      <c r="H180" s="7">
        <v>374</v>
      </c>
      <c r="I180" s="13">
        <v>374</v>
      </c>
    </row>
    <row r="181" spans="2:9">
      <c r="B181" s="7" t="s">
        <v>552</v>
      </c>
      <c r="C181" s="5" t="s">
        <v>553</v>
      </c>
      <c r="G181" s="5" t="s">
        <v>100</v>
      </c>
      <c r="H181" s="7">
        <v>235</v>
      </c>
      <c r="I181" s="13">
        <v>309</v>
      </c>
    </row>
    <row r="182" spans="2:9">
      <c r="B182" s="7" t="s">
        <v>554</v>
      </c>
      <c r="C182" s="5" t="s">
        <v>555</v>
      </c>
      <c r="G182" s="5" t="s">
        <v>165</v>
      </c>
      <c r="H182" s="7">
        <v>254</v>
      </c>
      <c r="I182" s="13">
        <v>254</v>
      </c>
    </row>
    <row r="183" spans="2:9">
      <c r="B183" s="7" t="s">
        <v>556</v>
      </c>
      <c r="C183" s="5" t="s">
        <v>557</v>
      </c>
      <c r="G183" s="5" t="s">
        <v>83</v>
      </c>
      <c r="H183" s="7">
        <v>143</v>
      </c>
      <c r="I183" s="13">
        <v>143</v>
      </c>
    </row>
    <row r="184" spans="2:9">
      <c r="B184" s="7" t="s">
        <v>558</v>
      </c>
      <c r="C184" s="5" t="s">
        <v>559</v>
      </c>
      <c r="G184" s="5" t="s">
        <v>83</v>
      </c>
      <c r="H184" s="7">
        <v>76</v>
      </c>
      <c r="I184" s="13">
        <v>76</v>
      </c>
    </row>
    <row r="185" spans="2:9">
      <c r="B185" s="7" t="s">
        <v>560</v>
      </c>
      <c r="C185" s="5" t="s">
        <v>561</v>
      </c>
      <c r="G185" s="5" t="s">
        <v>83</v>
      </c>
      <c r="H185" s="7">
        <v>174</v>
      </c>
      <c r="I185" s="13">
        <v>174</v>
      </c>
    </row>
    <row r="186" spans="2:9">
      <c r="B186" s="7" t="s">
        <v>562</v>
      </c>
      <c r="C186" s="5" t="s">
        <v>563</v>
      </c>
      <c r="G186" s="5" t="s">
        <v>83</v>
      </c>
      <c r="H186" s="7">
        <v>174</v>
      </c>
      <c r="I186" s="13">
        <v>174</v>
      </c>
    </row>
    <row r="187" spans="2:9">
      <c r="B187" s="7" t="s">
        <v>564</v>
      </c>
      <c r="C187" s="5" t="s">
        <v>565</v>
      </c>
      <c r="G187" s="5" t="s">
        <v>83</v>
      </c>
      <c r="H187" s="7">
        <v>246</v>
      </c>
      <c r="I187" s="13">
        <v>246</v>
      </c>
    </row>
    <row r="188" spans="2:9">
      <c r="B188" s="7" t="s">
        <v>566</v>
      </c>
      <c r="C188" s="5" t="s">
        <v>567</v>
      </c>
      <c r="G188" s="5" t="s">
        <v>83</v>
      </c>
      <c r="H188" s="7">
        <v>671</v>
      </c>
      <c r="I188" s="13">
        <v>671</v>
      </c>
    </row>
    <row r="189" spans="2:9">
      <c r="B189" s="7" t="s">
        <v>568</v>
      </c>
      <c r="C189" s="5" t="s">
        <v>569</v>
      </c>
      <c r="G189" s="5" t="s">
        <v>74</v>
      </c>
      <c r="H189" s="7">
        <v>248</v>
      </c>
      <c r="I189" s="13">
        <v>248</v>
      </c>
    </row>
    <row r="190" spans="2:9">
      <c r="B190" s="7" t="s">
        <v>570</v>
      </c>
      <c r="C190" s="5" t="s">
        <v>571</v>
      </c>
      <c r="G190" s="5" t="s">
        <v>74</v>
      </c>
      <c r="H190" s="7">
        <v>530</v>
      </c>
      <c r="I190" s="13">
        <v>530</v>
      </c>
    </row>
    <row r="191" spans="2:9">
      <c r="B191" s="7" t="s">
        <v>572</v>
      </c>
      <c r="C191" s="5" t="s">
        <v>573</v>
      </c>
      <c r="G191" s="5" t="s">
        <v>165</v>
      </c>
      <c r="H191" s="7">
        <v>123</v>
      </c>
      <c r="I191" s="13">
        <v>123</v>
      </c>
    </row>
    <row r="192" spans="2:9">
      <c r="B192" s="7" t="s">
        <v>574</v>
      </c>
      <c r="C192" s="5" t="s">
        <v>575</v>
      </c>
      <c r="G192" s="5" t="s">
        <v>165</v>
      </c>
      <c r="H192" s="7">
        <v>438</v>
      </c>
      <c r="I192" s="13">
        <v>441</v>
      </c>
    </row>
    <row r="193" spans="2:9">
      <c r="B193" s="7" t="s">
        <v>576</v>
      </c>
      <c r="C193" s="5" t="s">
        <v>577</v>
      </c>
      <c r="G193" s="5" t="s">
        <v>165</v>
      </c>
      <c r="H193" s="7">
        <v>101</v>
      </c>
      <c r="I193" s="13">
        <v>101</v>
      </c>
    </row>
    <row r="194" spans="2:9">
      <c r="B194" s="7" t="s">
        <v>578</v>
      </c>
      <c r="C194" s="5" t="s">
        <v>579</v>
      </c>
      <c r="G194" s="5" t="s">
        <v>165</v>
      </c>
      <c r="H194" s="7">
        <v>172</v>
      </c>
      <c r="I194" s="13">
        <v>172</v>
      </c>
    </row>
    <row r="195" spans="2:9">
      <c r="B195" s="7" t="s">
        <v>580</v>
      </c>
      <c r="C195" s="5" t="s">
        <v>581</v>
      </c>
      <c r="G195" s="5" t="s">
        <v>100</v>
      </c>
      <c r="H195" s="7">
        <v>1760</v>
      </c>
      <c r="I195" s="13">
        <v>1760</v>
      </c>
    </row>
    <row r="196" spans="2:9">
      <c r="B196" s="7" t="s">
        <v>582</v>
      </c>
      <c r="C196" s="5" t="s">
        <v>583</v>
      </c>
      <c r="G196" s="5" t="s">
        <v>100</v>
      </c>
      <c r="H196" s="7">
        <v>1674</v>
      </c>
      <c r="I196" s="13">
        <v>1807</v>
      </c>
    </row>
    <row r="197" spans="2:9">
      <c r="B197" s="7" t="s">
        <v>584</v>
      </c>
      <c r="C197" s="5" t="s">
        <v>585</v>
      </c>
      <c r="G197" s="5" t="s">
        <v>100</v>
      </c>
      <c r="H197" s="7">
        <v>187</v>
      </c>
      <c r="I197" s="13">
        <v>187</v>
      </c>
    </row>
    <row r="198" spans="2:9">
      <c r="B198" s="7" t="s">
        <v>586</v>
      </c>
      <c r="C198" s="5" t="s">
        <v>587</v>
      </c>
      <c r="G198" s="5" t="s">
        <v>165</v>
      </c>
      <c r="H198" s="7">
        <v>48</v>
      </c>
      <c r="I198" s="13">
        <v>48</v>
      </c>
    </row>
    <row r="199" spans="2:9">
      <c r="B199" s="7" t="s">
        <v>588</v>
      </c>
      <c r="C199" s="5" t="s">
        <v>589</v>
      </c>
      <c r="G199" s="5" t="s">
        <v>165</v>
      </c>
      <c r="H199" s="7">
        <v>182</v>
      </c>
      <c r="I199" s="13">
        <v>182</v>
      </c>
    </row>
    <row r="200" spans="2:9">
      <c r="B200" s="7" t="s">
        <v>590</v>
      </c>
      <c r="C200" s="5" t="s">
        <v>591</v>
      </c>
      <c r="G200" s="5" t="s">
        <v>165</v>
      </c>
      <c r="H200" s="7">
        <v>73</v>
      </c>
      <c r="I200" s="13">
        <v>73</v>
      </c>
    </row>
    <row r="201" spans="2:9">
      <c r="B201" s="7" t="s">
        <v>592</v>
      </c>
      <c r="C201" s="5" t="s">
        <v>593</v>
      </c>
      <c r="G201" s="5" t="s">
        <v>165</v>
      </c>
      <c r="H201" s="7">
        <v>155</v>
      </c>
      <c r="I201" s="13">
        <v>155</v>
      </c>
    </row>
    <row r="202" spans="2:9">
      <c r="B202" s="7" t="s">
        <v>594</v>
      </c>
      <c r="C202" s="5" t="s">
        <v>595</v>
      </c>
      <c r="G202" s="5" t="s">
        <v>100</v>
      </c>
      <c r="H202" s="7">
        <v>611</v>
      </c>
      <c r="I202" s="13">
        <v>696</v>
      </c>
    </row>
    <row r="203" spans="2:9">
      <c r="B203" s="7" t="s">
        <v>596</v>
      </c>
      <c r="C203" s="5" t="s">
        <v>597</v>
      </c>
      <c r="G203" s="5" t="s">
        <v>83</v>
      </c>
      <c r="H203" s="7">
        <v>122</v>
      </c>
      <c r="I203" s="13">
        <v>122</v>
      </c>
    </row>
    <row r="204" spans="2:9">
      <c r="B204" s="7" t="s">
        <v>598</v>
      </c>
      <c r="C204" s="5" t="s">
        <v>599</v>
      </c>
      <c r="G204" s="5" t="s">
        <v>83</v>
      </c>
      <c r="H204" s="7">
        <v>277</v>
      </c>
      <c r="I204" s="13">
        <v>282</v>
      </c>
    </row>
    <row r="205" spans="2:9">
      <c r="B205" s="7" t="s">
        <v>600</v>
      </c>
      <c r="C205" s="5" t="s">
        <v>601</v>
      </c>
      <c r="G205" s="5" t="s">
        <v>143</v>
      </c>
      <c r="H205" s="7">
        <v>258</v>
      </c>
      <c r="I205" s="13">
        <v>258</v>
      </c>
    </row>
    <row r="206" spans="2:9">
      <c r="B206" s="7" t="s">
        <v>602</v>
      </c>
      <c r="C206" s="5" t="s">
        <v>603</v>
      </c>
      <c r="G206" s="5" t="s">
        <v>143</v>
      </c>
      <c r="H206" s="7">
        <v>543</v>
      </c>
      <c r="I206" s="13">
        <v>553</v>
      </c>
    </row>
    <row r="207" spans="2:9">
      <c r="B207" s="7" t="s">
        <v>604</v>
      </c>
      <c r="C207" s="5" t="s">
        <v>605</v>
      </c>
      <c r="G207" s="5" t="s">
        <v>128</v>
      </c>
      <c r="H207" s="7">
        <v>179</v>
      </c>
      <c r="I207" s="13">
        <v>203</v>
      </c>
    </row>
    <row r="208" spans="2:9">
      <c r="B208" s="7" t="s">
        <v>606</v>
      </c>
      <c r="C208" s="5" t="s">
        <v>607</v>
      </c>
      <c r="G208" s="5" t="s">
        <v>79</v>
      </c>
      <c r="H208" s="7">
        <v>1190</v>
      </c>
      <c r="I208" s="13">
        <v>1190</v>
      </c>
    </row>
    <row r="209" spans="2:9">
      <c r="B209" s="7" t="s">
        <v>608</v>
      </c>
      <c r="C209" s="5" t="s">
        <v>609</v>
      </c>
      <c r="G209" s="5" t="s">
        <v>79</v>
      </c>
      <c r="H209" s="7">
        <v>169</v>
      </c>
      <c r="I209" s="13">
        <v>169</v>
      </c>
    </row>
    <row r="210" spans="2:9">
      <c r="B210" s="7" t="s">
        <v>610</v>
      </c>
      <c r="C210" s="5" t="s">
        <v>611</v>
      </c>
      <c r="G210" s="5" t="s">
        <v>125</v>
      </c>
      <c r="H210" s="7">
        <v>1472</v>
      </c>
      <c r="I210" s="13">
        <v>1472</v>
      </c>
    </row>
    <row r="211" spans="2:9">
      <c r="B211" s="7" t="s">
        <v>612</v>
      </c>
      <c r="C211" s="5" t="s">
        <v>613</v>
      </c>
      <c r="G211" s="5" t="s">
        <v>125</v>
      </c>
      <c r="H211" s="7">
        <v>1923</v>
      </c>
      <c r="I211" s="13">
        <v>1923</v>
      </c>
    </row>
    <row r="212" spans="2:9">
      <c r="B212" s="7" t="s">
        <v>614</v>
      </c>
      <c r="C212" s="5" t="s">
        <v>615</v>
      </c>
      <c r="G212" s="5" t="s">
        <v>133</v>
      </c>
      <c r="H212" s="7">
        <v>1731</v>
      </c>
      <c r="I212" s="13">
        <v>1731</v>
      </c>
    </row>
    <row r="213" spans="2:9">
      <c r="B213" s="7" t="s">
        <v>616</v>
      </c>
      <c r="C213" s="5" t="s">
        <v>617</v>
      </c>
      <c r="G213" s="5" t="s">
        <v>118</v>
      </c>
      <c r="H213" s="7">
        <v>1342</v>
      </c>
      <c r="I213" s="13">
        <v>1427</v>
      </c>
    </row>
    <row r="214" spans="2:9">
      <c r="B214" s="7" t="s">
        <v>618</v>
      </c>
      <c r="C214" s="5" t="s">
        <v>619</v>
      </c>
      <c r="G214" s="5" t="s">
        <v>122</v>
      </c>
      <c r="H214" s="7">
        <v>1754</v>
      </c>
      <c r="I214" s="13">
        <v>2037</v>
      </c>
    </row>
    <row r="215" spans="2:9">
      <c r="B215" s="7" t="s">
        <v>620</v>
      </c>
      <c r="C215" s="5" t="s">
        <v>621</v>
      </c>
      <c r="G215" s="5" t="s">
        <v>122</v>
      </c>
      <c r="H215" s="7">
        <v>1971</v>
      </c>
      <c r="I215" s="13">
        <v>1971</v>
      </c>
    </row>
    <row r="216" spans="2:9">
      <c r="B216" s="7" t="s">
        <v>622</v>
      </c>
      <c r="C216" s="5" t="s">
        <v>623</v>
      </c>
      <c r="G216" s="5" t="s">
        <v>125</v>
      </c>
      <c r="H216" s="7">
        <v>1553</v>
      </c>
      <c r="I216" s="13">
        <v>1600</v>
      </c>
    </row>
    <row r="217" spans="2:9">
      <c r="B217" s="7" t="s">
        <v>624</v>
      </c>
      <c r="C217" s="5" t="s">
        <v>625</v>
      </c>
      <c r="G217" s="5" t="s">
        <v>118</v>
      </c>
      <c r="H217" s="7">
        <v>1748</v>
      </c>
      <c r="I217" s="13">
        <v>1748</v>
      </c>
    </row>
    <row r="218" spans="2:9">
      <c r="B218" s="7" t="s">
        <v>626</v>
      </c>
      <c r="C218" s="5" t="s">
        <v>627</v>
      </c>
      <c r="G218" s="5" t="s">
        <v>128</v>
      </c>
      <c r="H218" s="7">
        <v>1211</v>
      </c>
      <c r="I218" s="13">
        <v>1211</v>
      </c>
    </row>
    <row r="219" spans="2:9">
      <c r="B219" s="7" t="s">
        <v>628</v>
      </c>
      <c r="C219" s="5" t="s">
        <v>629</v>
      </c>
      <c r="G219" s="5" t="s">
        <v>118</v>
      </c>
      <c r="H219" s="7">
        <v>1643</v>
      </c>
      <c r="I219" s="13">
        <v>1838</v>
      </c>
    </row>
    <row r="220" spans="2:9">
      <c r="B220" s="7" t="s">
        <v>630</v>
      </c>
      <c r="C220" s="5" t="s">
        <v>631</v>
      </c>
      <c r="G220" s="5" t="s">
        <v>122</v>
      </c>
      <c r="H220" s="7">
        <v>979</v>
      </c>
      <c r="I220" s="13">
        <v>979</v>
      </c>
    </row>
    <row r="221" spans="2:9">
      <c r="B221" s="7" t="s">
        <v>632</v>
      </c>
      <c r="C221" s="5" t="s">
        <v>633</v>
      </c>
      <c r="G221" s="5" t="s">
        <v>128</v>
      </c>
      <c r="H221" s="7">
        <v>891</v>
      </c>
      <c r="I221" s="13">
        <v>891</v>
      </c>
    </row>
    <row r="222" spans="2:9">
      <c r="B222" s="7" t="s">
        <v>634</v>
      </c>
      <c r="C222" s="5" t="s">
        <v>635</v>
      </c>
      <c r="G222" s="5" t="s">
        <v>128</v>
      </c>
      <c r="H222" s="7">
        <v>1349</v>
      </c>
      <c r="I222" s="13">
        <v>1400</v>
      </c>
    </row>
    <row r="223" spans="2:9">
      <c r="B223" s="7" t="s">
        <v>636</v>
      </c>
      <c r="C223" s="5" t="s">
        <v>637</v>
      </c>
      <c r="G223" s="5" t="s">
        <v>133</v>
      </c>
      <c r="H223" s="7">
        <v>1614</v>
      </c>
      <c r="I223" s="13">
        <v>1689</v>
      </c>
    </row>
    <row r="224" spans="2:9">
      <c r="B224" s="7" t="s">
        <v>638</v>
      </c>
      <c r="C224" s="5" t="s">
        <v>639</v>
      </c>
      <c r="G224" s="5" t="s">
        <v>133</v>
      </c>
      <c r="H224" s="7">
        <v>1685</v>
      </c>
      <c r="I224" s="13">
        <v>1950</v>
      </c>
    </row>
    <row r="225" spans="2:9">
      <c r="B225" s="7" t="s">
        <v>640</v>
      </c>
      <c r="C225" s="5" t="s">
        <v>641</v>
      </c>
      <c r="G225" s="5" t="s">
        <v>171</v>
      </c>
      <c r="H225" s="7">
        <v>86</v>
      </c>
      <c r="I225" s="13">
        <v>86</v>
      </c>
    </row>
    <row r="226" spans="2:9">
      <c r="B226" s="7" t="s">
        <v>642</v>
      </c>
      <c r="C226" s="5" t="s">
        <v>643</v>
      </c>
      <c r="G226" s="5" t="s">
        <v>165</v>
      </c>
      <c r="H226" s="7">
        <v>157</v>
      </c>
      <c r="I226" s="13">
        <v>157</v>
      </c>
    </row>
    <row r="227" spans="2:9">
      <c r="B227" s="7" t="s">
        <v>644</v>
      </c>
      <c r="C227" s="5" t="s">
        <v>645</v>
      </c>
      <c r="G227" s="5" t="s">
        <v>115</v>
      </c>
      <c r="H227" s="7">
        <v>200</v>
      </c>
      <c r="I227" s="13">
        <v>200</v>
      </c>
    </row>
    <row r="228" spans="2:9">
      <c r="B228" s="7" t="s">
        <v>646</v>
      </c>
      <c r="C228" s="5" t="s">
        <v>647</v>
      </c>
      <c r="G228" s="5" t="s">
        <v>115</v>
      </c>
      <c r="H228" s="7">
        <v>579</v>
      </c>
      <c r="I228" s="13">
        <v>644</v>
      </c>
    </row>
    <row r="229" spans="2:9">
      <c r="B229" s="7" t="s">
        <v>648</v>
      </c>
      <c r="C229" s="5" t="s">
        <v>649</v>
      </c>
      <c r="G229" s="5" t="s">
        <v>115</v>
      </c>
      <c r="H229" s="7">
        <v>201</v>
      </c>
      <c r="I229" s="13">
        <v>201</v>
      </c>
    </row>
    <row r="230" spans="2:9">
      <c r="B230" s="7" t="s">
        <v>650</v>
      </c>
      <c r="C230" s="5" t="s">
        <v>651</v>
      </c>
      <c r="G230" s="5" t="s">
        <v>165</v>
      </c>
      <c r="H230" s="7">
        <v>1585</v>
      </c>
      <c r="I230" s="13">
        <v>1622</v>
      </c>
    </row>
    <row r="231" spans="2:9">
      <c r="B231" s="7" t="s">
        <v>652</v>
      </c>
      <c r="C231" s="5" t="s">
        <v>653</v>
      </c>
      <c r="G231" s="5" t="s">
        <v>177</v>
      </c>
      <c r="H231" s="7">
        <v>1876</v>
      </c>
      <c r="I231" s="13">
        <v>1924</v>
      </c>
    </row>
    <row r="232" spans="2:9">
      <c r="B232" s="7" t="s">
        <v>654</v>
      </c>
      <c r="C232" s="5" t="s">
        <v>655</v>
      </c>
      <c r="G232" s="5" t="s">
        <v>177</v>
      </c>
      <c r="H232" s="7">
        <v>171</v>
      </c>
      <c r="I232" s="13">
        <v>171</v>
      </c>
    </row>
    <row r="233" spans="2:9">
      <c r="B233" s="7" t="s">
        <v>656</v>
      </c>
      <c r="C233" s="5" t="s">
        <v>657</v>
      </c>
      <c r="G233" s="5" t="s">
        <v>177</v>
      </c>
      <c r="H233" s="7">
        <v>489</v>
      </c>
      <c r="I233" s="13">
        <v>489</v>
      </c>
    </row>
    <row r="234" spans="2:9">
      <c r="B234" s="7" t="s">
        <v>658</v>
      </c>
      <c r="C234" s="5" t="s">
        <v>659</v>
      </c>
      <c r="G234" s="5" t="s">
        <v>177</v>
      </c>
      <c r="H234" s="7">
        <v>234</v>
      </c>
      <c r="I234" s="13">
        <v>234</v>
      </c>
    </row>
    <row r="235" spans="2:9">
      <c r="B235" s="7" t="s">
        <v>660</v>
      </c>
      <c r="C235" s="5" t="s">
        <v>661</v>
      </c>
      <c r="G235" s="5" t="s">
        <v>177</v>
      </c>
      <c r="H235" s="7">
        <v>232</v>
      </c>
      <c r="I235" s="13">
        <v>232</v>
      </c>
    </row>
    <row r="236" spans="2:9">
      <c r="B236" s="7" t="s">
        <v>662</v>
      </c>
      <c r="C236" s="5" t="s">
        <v>663</v>
      </c>
      <c r="G236" s="5" t="s">
        <v>143</v>
      </c>
      <c r="H236" s="7">
        <v>979</v>
      </c>
      <c r="I236" s="13">
        <v>979</v>
      </c>
    </row>
    <row r="237" spans="2:9">
      <c r="B237" s="7" t="s">
        <v>664</v>
      </c>
      <c r="C237" s="5" t="s">
        <v>665</v>
      </c>
      <c r="G237" s="5" t="s">
        <v>100</v>
      </c>
      <c r="H237" s="7">
        <v>523</v>
      </c>
      <c r="I237" s="13">
        <v>523</v>
      </c>
    </row>
    <row r="238" spans="2:9">
      <c r="B238" s="7" t="s">
        <v>666</v>
      </c>
      <c r="C238" s="5" t="s">
        <v>667</v>
      </c>
      <c r="G238" s="5" t="s">
        <v>171</v>
      </c>
      <c r="H238" s="7">
        <v>67</v>
      </c>
      <c r="I238" s="13">
        <v>67</v>
      </c>
    </row>
    <row r="239" spans="2:9">
      <c r="B239" s="7" t="s">
        <v>668</v>
      </c>
      <c r="C239" s="5" t="s">
        <v>669</v>
      </c>
      <c r="G239" s="5" t="s">
        <v>100</v>
      </c>
      <c r="H239" s="7">
        <v>1481</v>
      </c>
      <c r="I239" s="13">
        <v>1640</v>
      </c>
    </row>
    <row r="240" spans="2:9">
      <c r="B240" s="7" t="s">
        <v>670</v>
      </c>
      <c r="C240" s="5" t="s">
        <v>671</v>
      </c>
      <c r="G240" s="5" t="s">
        <v>83</v>
      </c>
      <c r="H240" s="7">
        <v>198</v>
      </c>
      <c r="I240" s="13">
        <v>198</v>
      </c>
    </row>
    <row r="241" spans="2:9">
      <c r="B241" s="7" t="s">
        <v>672</v>
      </c>
      <c r="C241" s="5" t="s">
        <v>673</v>
      </c>
      <c r="G241" s="5" t="s">
        <v>79</v>
      </c>
      <c r="H241" s="7">
        <v>135</v>
      </c>
      <c r="I241" s="13">
        <v>135</v>
      </c>
    </row>
    <row r="242" spans="2:9">
      <c r="B242" s="7" t="s">
        <v>674</v>
      </c>
      <c r="C242" s="5" t="s">
        <v>675</v>
      </c>
      <c r="G242" s="5" t="s">
        <v>79</v>
      </c>
      <c r="H242" s="7">
        <v>114</v>
      </c>
      <c r="I242" s="13">
        <v>114</v>
      </c>
    </row>
    <row r="243" spans="2:9">
      <c r="B243" s="7" t="s">
        <v>676</v>
      </c>
      <c r="C243" s="5" t="s">
        <v>677</v>
      </c>
      <c r="G243" s="5" t="s">
        <v>165</v>
      </c>
      <c r="H243" s="7">
        <v>95</v>
      </c>
      <c r="I243" s="13">
        <v>95</v>
      </c>
    </row>
    <row r="244" spans="2:9">
      <c r="B244" s="7" t="s">
        <v>678</v>
      </c>
      <c r="C244" s="5" t="s">
        <v>679</v>
      </c>
      <c r="G244" s="5" t="s">
        <v>136</v>
      </c>
      <c r="H244" s="7">
        <v>1616</v>
      </c>
      <c r="I244" s="13">
        <v>1843</v>
      </c>
    </row>
    <row r="245" spans="2:9">
      <c r="B245" s="7" t="s">
        <v>680</v>
      </c>
      <c r="C245" s="5" t="s">
        <v>681</v>
      </c>
      <c r="G245" s="5" t="s">
        <v>128</v>
      </c>
      <c r="H245" s="7">
        <v>882</v>
      </c>
      <c r="I245" s="13">
        <v>1050</v>
      </c>
    </row>
    <row r="246" spans="2:9">
      <c r="B246" s="7" t="s">
        <v>682</v>
      </c>
      <c r="C246" s="5" t="s">
        <v>683</v>
      </c>
      <c r="G246" s="5" t="s">
        <v>165</v>
      </c>
      <c r="H246" s="7">
        <v>289</v>
      </c>
      <c r="I246" s="13">
        <v>289</v>
      </c>
    </row>
    <row r="247" spans="2:9">
      <c r="B247" s="7" t="s">
        <v>684</v>
      </c>
      <c r="C247" s="5" t="s">
        <v>685</v>
      </c>
      <c r="G247" s="5" t="s">
        <v>100</v>
      </c>
      <c r="H247" s="7">
        <v>148</v>
      </c>
      <c r="I247" s="13">
        <v>148</v>
      </c>
    </row>
    <row r="248" spans="2:9">
      <c r="B248" s="7" t="s">
        <v>686</v>
      </c>
      <c r="C248" s="5" t="s">
        <v>687</v>
      </c>
      <c r="G248" s="5" t="s">
        <v>165</v>
      </c>
      <c r="H248" s="7">
        <v>336</v>
      </c>
      <c r="I248" s="13">
        <v>336</v>
      </c>
    </row>
    <row r="249" spans="2:9">
      <c r="B249" s="7" t="s">
        <v>688</v>
      </c>
      <c r="C249" s="5" t="s">
        <v>689</v>
      </c>
      <c r="G249" s="5" t="s">
        <v>143</v>
      </c>
      <c r="H249" s="7">
        <v>330</v>
      </c>
      <c r="I249" s="13">
        <v>339</v>
      </c>
    </row>
    <row r="250" spans="2:9">
      <c r="B250" s="7" t="s">
        <v>690</v>
      </c>
      <c r="C250" s="5" t="s">
        <v>691</v>
      </c>
      <c r="G250" s="5" t="s">
        <v>143</v>
      </c>
      <c r="H250" s="7">
        <v>1110</v>
      </c>
      <c r="I250" s="13">
        <v>1161</v>
      </c>
    </row>
    <row r="251" spans="2:9">
      <c r="B251" s="7" t="s">
        <v>692</v>
      </c>
      <c r="C251" s="5" t="s">
        <v>693</v>
      </c>
      <c r="G251" s="5" t="s">
        <v>83</v>
      </c>
      <c r="H251" s="7">
        <v>154</v>
      </c>
      <c r="I251" s="13">
        <v>154</v>
      </c>
    </row>
    <row r="252" spans="2:9">
      <c r="B252" s="7" t="s">
        <v>694</v>
      </c>
      <c r="C252" s="5" t="s">
        <v>695</v>
      </c>
      <c r="G252" s="5" t="s">
        <v>115</v>
      </c>
      <c r="H252" s="7">
        <v>55</v>
      </c>
      <c r="I252" s="13">
        <v>55</v>
      </c>
    </row>
    <row r="253" spans="2:9">
      <c r="B253" s="7" t="s">
        <v>696</v>
      </c>
      <c r="C253" s="5" t="s">
        <v>697</v>
      </c>
      <c r="G253" s="5" t="s">
        <v>165</v>
      </c>
      <c r="H253" s="7">
        <v>1824</v>
      </c>
      <c r="I253" s="13">
        <v>2008</v>
      </c>
    </row>
    <row r="254" spans="2:9">
      <c r="B254" s="7" t="s">
        <v>698</v>
      </c>
      <c r="C254" s="5" t="s">
        <v>699</v>
      </c>
      <c r="G254" s="5" t="s">
        <v>128</v>
      </c>
      <c r="H254" s="7">
        <v>296</v>
      </c>
      <c r="I254" s="13">
        <v>296</v>
      </c>
    </row>
    <row r="255" spans="2:9">
      <c r="B255" s="7" t="s">
        <v>700</v>
      </c>
      <c r="C255" s="5" t="s">
        <v>701</v>
      </c>
      <c r="G255" s="5" t="s">
        <v>171</v>
      </c>
      <c r="H255" s="7">
        <v>192</v>
      </c>
      <c r="I255" s="13">
        <v>192</v>
      </c>
    </row>
    <row r="256" spans="2:9">
      <c r="B256" s="7" t="s">
        <v>702</v>
      </c>
      <c r="C256" s="5" t="s">
        <v>703</v>
      </c>
      <c r="G256" s="5" t="s">
        <v>171</v>
      </c>
      <c r="H256" s="7">
        <v>91</v>
      </c>
      <c r="I256" s="13">
        <v>91</v>
      </c>
    </row>
    <row r="257" spans="2:9">
      <c r="B257" s="7" t="s">
        <v>704</v>
      </c>
      <c r="C257" s="5" t="s">
        <v>705</v>
      </c>
      <c r="G257" s="5" t="s">
        <v>171</v>
      </c>
      <c r="H257" s="7">
        <v>278</v>
      </c>
      <c r="I257" s="13">
        <v>278</v>
      </c>
    </row>
    <row r="258" spans="2:9">
      <c r="B258" s="7" t="s">
        <v>706</v>
      </c>
      <c r="C258" s="5" t="s">
        <v>707</v>
      </c>
      <c r="G258" s="5" t="s">
        <v>83</v>
      </c>
      <c r="H258" s="7">
        <v>108</v>
      </c>
      <c r="I258" s="13">
        <v>108</v>
      </c>
    </row>
    <row r="259" spans="2:9">
      <c r="B259" s="7" t="s">
        <v>708</v>
      </c>
      <c r="C259" s="5" t="s">
        <v>709</v>
      </c>
      <c r="G259" s="5" t="s">
        <v>128</v>
      </c>
      <c r="H259" s="7">
        <v>259</v>
      </c>
      <c r="I259" s="13">
        <v>259</v>
      </c>
    </row>
    <row r="260" spans="2:9">
      <c r="B260" s="7" t="s">
        <v>710</v>
      </c>
      <c r="C260" s="5" t="s">
        <v>711</v>
      </c>
      <c r="G260" s="5" t="s">
        <v>171</v>
      </c>
      <c r="H260" s="7">
        <v>361</v>
      </c>
      <c r="I260" s="13">
        <v>361</v>
      </c>
    </row>
    <row r="261" spans="2:9">
      <c r="B261" s="7" t="s">
        <v>712</v>
      </c>
      <c r="C261" s="5" t="s">
        <v>713</v>
      </c>
      <c r="G261" s="5" t="s">
        <v>171</v>
      </c>
      <c r="H261" s="7">
        <v>603</v>
      </c>
      <c r="I261" s="13">
        <v>666</v>
      </c>
    </row>
    <row r="262" spans="2:9">
      <c r="B262" s="7" t="s">
        <v>714</v>
      </c>
      <c r="C262" s="5" t="s">
        <v>715</v>
      </c>
      <c r="G262" s="5" t="s">
        <v>171</v>
      </c>
      <c r="H262" s="7">
        <v>408</v>
      </c>
      <c r="I262" s="13">
        <v>408</v>
      </c>
    </row>
    <row r="263" spans="2:9">
      <c r="B263" s="7" t="s">
        <v>716</v>
      </c>
      <c r="C263" s="5" t="s">
        <v>717</v>
      </c>
      <c r="G263" s="5" t="s">
        <v>100</v>
      </c>
      <c r="H263" s="7">
        <v>361</v>
      </c>
      <c r="I263" s="13">
        <v>361</v>
      </c>
    </row>
    <row r="264" spans="2:9">
      <c r="B264" s="7" t="s">
        <v>718</v>
      </c>
      <c r="C264" s="5" t="s">
        <v>719</v>
      </c>
      <c r="G264" s="5" t="s">
        <v>83</v>
      </c>
      <c r="H264" s="7">
        <v>123</v>
      </c>
      <c r="I264" s="13">
        <v>123</v>
      </c>
    </row>
    <row r="265" spans="2:9">
      <c r="B265" s="7" t="s">
        <v>720</v>
      </c>
      <c r="C265" s="5" t="s">
        <v>721</v>
      </c>
      <c r="G265" s="5" t="s">
        <v>74</v>
      </c>
      <c r="H265" s="7">
        <v>294</v>
      </c>
      <c r="I265" s="13">
        <v>394</v>
      </c>
    </row>
    <row r="266" spans="2:9">
      <c r="B266" s="7" t="s">
        <v>722</v>
      </c>
      <c r="C266" s="5" t="s">
        <v>723</v>
      </c>
      <c r="G266" s="5" t="s">
        <v>100</v>
      </c>
      <c r="H266" s="7">
        <v>109</v>
      </c>
      <c r="I266" s="13">
        <v>109</v>
      </c>
    </row>
    <row r="267" spans="2:9">
      <c r="B267" s="7" t="s">
        <v>724</v>
      </c>
      <c r="C267" s="5" t="s">
        <v>725</v>
      </c>
      <c r="G267" s="5" t="s">
        <v>177</v>
      </c>
      <c r="H267" s="7">
        <v>1185</v>
      </c>
      <c r="I267" s="13">
        <v>1595</v>
      </c>
    </row>
    <row r="268" spans="2:9">
      <c r="B268" s="7" t="s">
        <v>726</v>
      </c>
      <c r="C268" s="5" t="s">
        <v>727</v>
      </c>
      <c r="G268" s="5" t="s">
        <v>177</v>
      </c>
      <c r="H268" s="7">
        <v>1731</v>
      </c>
      <c r="I268" s="13">
        <v>1738</v>
      </c>
    </row>
    <row r="269" spans="2:9">
      <c r="B269" s="7" t="s">
        <v>728</v>
      </c>
      <c r="C269" s="5" t="s">
        <v>729</v>
      </c>
      <c r="G269" s="5" t="s">
        <v>74</v>
      </c>
      <c r="H269" s="7">
        <v>1265</v>
      </c>
      <c r="I269" s="13">
        <v>1266</v>
      </c>
    </row>
    <row r="270" spans="2:9">
      <c r="B270" s="7" t="s">
        <v>730</v>
      </c>
      <c r="C270" s="5" t="s">
        <v>731</v>
      </c>
      <c r="G270" s="5" t="s">
        <v>177</v>
      </c>
      <c r="H270" s="7">
        <v>1547</v>
      </c>
      <c r="I270" s="13">
        <v>1547</v>
      </c>
    </row>
    <row r="271" spans="2:9">
      <c r="B271" s="7" t="s">
        <v>732</v>
      </c>
      <c r="C271" s="5" t="s">
        <v>733</v>
      </c>
      <c r="G271" s="5" t="s">
        <v>74</v>
      </c>
      <c r="H271" s="7">
        <v>122</v>
      </c>
      <c r="I271" s="13">
        <v>122</v>
      </c>
    </row>
    <row r="272" spans="2:9">
      <c r="B272" s="7" t="s">
        <v>734</v>
      </c>
      <c r="C272" s="5" t="s">
        <v>735</v>
      </c>
      <c r="G272" s="5" t="s">
        <v>74</v>
      </c>
      <c r="H272" s="7">
        <v>395</v>
      </c>
      <c r="I272" s="13">
        <v>395</v>
      </c>
    </row>
    <row r="273" spans="2:9">
      <c r="B273" s="7" t="s">
        <v>736</v>
      </c>
      <c r="C273" s="5" t="s">
        <v>737</v>
      </c>
      <c r="G273" s="5" t="s">
        <v>146</v>
      </c>
      <c r="H273" s="7">
        <v>408</v>
      </c>
      <c r="I273" s="13">
        <v>408</v>
      </c>
    </row>
    <row r="274" spans="2:9">
      <c r="B274" s="7" t="s">
        <v>738</v>
      </c>
      <c r="C274" s="5" t="s">
        <v>739</v>
      </c>
      <c r="G274" s="5" t="s">
        <v>146</v>
      </c>
      <c r="H274" s="7">
        <v>538</v>
      </c>
      <c r="I274" s="13">
        <v>538</v>
      </c>
    </row>
    <row r="275" spans="2:9">
      <c r="B275" s="7" t="s">
        <v>740</v>
      </c>
      <c r="C275" s="5" t="s">
        <v>741</v>
      </c>
      <c r="G275" s="5" t="s">
        <v>146</v>
      </c>
      <c r="H275" s="7">
        <v>282</v>
      </c>
      <c r="I275" s="13">
        <v>282</v>
      </c>
    </row>
    <row r="276" spans="2:9">
      <c r="B276" s="7" t="s">
        <v>742</v>
      </c>
      <c r="C276" s="5" t="s">
        <v>743</v>
      </c>
      <c r="G276" s="5" t="s">
        <v>115</v>
      </c>
      <c r="H276" s="7">
        <v>654</v>
      </c>
      <c r="I276" s="13">
        <v>701</v>
      </c>
    </row>
    <row r="277" spans="2:9">
      <c r="B277" s="7" t="s">
        <v>744</v>
      </c>
      <c r="C277" s="5" t="s">
        <v>745</v>
      </c>
      <c r="G277" s="5" t="s">
        <v>115</v>
      </c>
      <c r="H277" s="7">
        <v>44</v>
      </c>
      <c r="I277" s="13">
        <v>44</v>
      </c>
    </row>
    <row r="278" spans="2:9">
      <c r="B278" s="7" t="s">
        <v>746</v>
      </c>
      <c r="C278" s="5" t="s">
        <v>747</v>
      </c>
      <c r="G278" s="5" t="s">
        <v>115</v>
      </c>
      <c r="H278" s="7">
        <v>205</v>
      </c>
      <c r="I278" s="13">
        <v>205</v>
      </c>
    </row>
    <row r="279" spans="2:9">
      <c r="B279" s="7" t="s">
        <v>748</v>
      </c>
      <c r="C279" s="5" t="s">
        <v>749</v>
      </c>
      <c r="G279" s="5" t="s">
        <v>115</v>
      </c>
      <c r="H279" s="7">
        <v>328</v>
      </c>
      <c r="I279" s="13">
        <v>328</v>
      </c>
    </row>
    <row r="280" spans="2:9">
      <c r="B280" s="7" t="s">
        <v>750</v>
      </c>
      <c r="C280" s="5" t="s">
        <v>751</v>
      </c>
      <c r="G280" s="5" t="s">
        <v>146</v>
      </c>
      <c r="H280" s="7">
        <v>196</v>
      </c>
      <c r="I280" s="13">
        <v>196</v>
      </c>
    </row>
    <row r="281" spans="2:9">
      <c r="B281" s="7" t="s">
        <v>752</v>
      </c>
      <c r="C281" s="5" t="s">
        <v>753</v>
      </c>
      <c r="G281" s="5" t="s">
        <v>146</v>
      </c>
      <c r="H281" s="7">
        <v>1238</v>
      </c>
      <c r="I281" s="13">
        <v>1494</v>
      </c>
    </row>
    <row r="282" spans="2:9">
      <c r="B282" s="7" t="s">
        <v>754</v>
      </c>
      <c r="C282" s="5" t="s">
        <v>755</v>
      </c>
      <c r="G282" s="5" t="s">
        <v>168</v>
      </c>
      <c r="H282" s="7">
        <v>1438</v>
      </c>
      <c r="I282" s="13">
        <v>1651</v>
      </c>
    </row>
    <row r="283" spans="2:9">
      <c r="B283" s="7" t="s">
        <v>756</v>
      </c>
      <c r="C283" s="5" t="s">
        <v>757</v>
      </c>
      <c r="G283" s="5" t="s">
        <v>168</v>
      </c>
      <c r="H283" s="7">
        <v>1798</v>
      </c>
      <c r="I283" s="13">
        <v>1822</v>
      </c>
    </row>
    <row r="284" spans="2:9">
      <c r="B284" s="7" t="s">
        <v>758</v>
      </c>
      <c r="C284" s="5" t="s">
        <v>759</v>
      </c>
      <c r="G284" s="5" t="s">
        <v>168</v>
      </c>
      <c r="H284" s="7">
        <v>1587</v>
      </c>
      <c r="I284" s="13">
        <v>1819</v>
      </c>
    </row>
    <row r="285" spans="2:9">
      <c r="B285" s="7" t="s">
        <v>760</v>
      </c>
      <c r="C285" s="5" t="s">
        <v>761</v>
      </c>
      <c r="G285" s="5" t="s">
        <v>168</v>
      </c>
      <c r="H285" s="7">
        <v>1550</v>
      </c>
      <c r="I285" s="13">
        <v>1922</v>
      </c>
    </row>
    <row r="286" spans="2:9">
      <c r="B286" s="7" t="s">
        <v>762</v>
      </c>
      <c r="C286" s="5" t="s">
        <v>763</v>
      </c>
      <c r="G286" s="5" t="s">
        <v>168</v>
      </c>
      <c r="H286" s="7">
        <v>1495</v>
      </c>
      <c r="I286" s="13">
        <v>1495</v>
      </c>
    </row>
    <row r="287" spans="2:9">
      <c r="B287" s="7" t="s">
        <v>764</v>
      </c>
      <c r="C287" s="5" t="s">
        <v>765</v>
      </c>
      <c r="G287" s="5" t="s">
        <v>168</v>
      </c>
      <c r="H287" s="7">
        <v>1541</v>
      </c>
      <c r="I287" s="13">
        <v>1591</v>
      </c>
    </row>
    <row r="288" spans="2:9">
      <c r="B288" s="7" t="s">
        <v>766</v>
      </c>
      <c r="C288" s="5" t="s">
        <v>767</v>
      </c>
      <c r="G288" s="5" t="s">
        <v>146</v>
      </c>
      <c r="H288" s="7">
        <v>647</v>
      </c>
      <c r="I288" s="13">
        <v>701</v>
      </c>
    </row>
  </sheetData>
  <mergeCells count="4">
    <mergeCell ref="B4:F6"/>
    <mergeCell ref="M10:P10"/>
    <mergeCell ref="B8:F8"/>
    <mergeCell ref="D2:G3"/>
  </mergeCells>
  <phoneticPr fontId="5" type="noConversion"/>
  <conditionalFormatting sqref="B10:M10">
    <cfRule type="cellIs" dxfId="138" priority="5" stopIfTrue="1" operator="equal">
      <formula>"none"</formula>
    </cfRule>
  </conditionalFormatting>
  <conditionalFormatting sqref="M14:M91 O14:O91">
    <cfRule type="cellIs" dxfId="137" priority="1" stopIfTrue="1" operator="equal">
      <formula>0</formula>
    </cfRule>
  </conditionalFormatting>
  <conditionalFormatting sqref="N14:N91 P14:P91">
    <cfRule type="cellIs" dxfId="136" priority="2" stopIfTrue="1" operator="equal">
      <formula>-1</formula>
    </cfRule>
    <cfRule type="cellIs" dxfId="135" priority="3" stopIfTrue="1" operator="notBetween">
      <formula>-0.2049</formula>
      <formula>0.2049</formula>
    </cfRule>
    <cfRule type="cellIs" dxfId="134"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E3492-1DF5-498C-B7DE-F19AE1D80DF3}">
  <sheetPr>
    <tabColor rgb="FF92D050"/>
    <pageSetUpPr fitToPage="1"/>
  </sheetPr>
  <dimension ref="A2:U379"/>
  <sheetViews>
    <sheetView tabSelected="1" zoomScale="70" zoomScaleNormal="70" workbookViewId="0"/>
  </sheetViews>
  <sheetFormatPr defaultColWidth="8.77734375" defaultRowHeight="15.6"/>
  <cols>
    <col min="1" max="1" width="2.77734375" style="6" customWidth="1"/>
    <col min="2" max="2" width="9.77734375" style="7" customWidth="1"/>
    <col min="3" max="6" width="23" style="5" customWidth="1"/>
    <col min="7" max="7" width="23" style="72" customWidth="1"/>
    <col min="8" max="8" width="23.77734375" style="5" customWidth="1"/>
    <col min="9" max="9" width="12.21875" style="7" customWidth="1"/>
    <col min="10" max="10" width="12.21875" style="13" customWidth="1"/>
    <col min="11" max="11" width="2.77734375" style="6" customWidth="1"/>
    <col min="12" max="12" width="25.77734375" style="6" customWidth="1"/>
    <col min="13" max="17" width="12.77734375" style="7" customWidth="1"/>
    <col min="18" max="18" width="46.21875" style="6" hidden="1" customWidth="1"/>
    <col min="19" max="16384" width="8.77734375" style="6"/>
  </cols>
  <sheetData>
    <row r="2" spans="1:19" s="21" customFormat="1" ht="17.45">
      <c r="B2" s="23" t="s">
        <v>29</v>
      </c>
      <c r="C2" s="23"/>
      <c r="D2" s="165" t="s">
        <v>30</v>
      </c>
      <c r="E2" s="165"/>
      <c r="F2" s="165"/>
      <c r="G2" s="165"/>
      <c r="H2" s="165"/>
      <c r="I2" s="22"/>
      <c r="J2" s="24"/>
      <c r="M2" s="22"/>
      <c r="N2" s="22"/>
      <c r="O2" s="22"/>
      <c r="P2" s="22"/>
      <c r="Q2" s="22"/>
    </row>
    <row r="3" spans="1:19" s="25" customFormat="1">
      <c r="A3" s="45"/>
      <c r="B3" s="41"/>
      <c r="C3" s="41"/>
      <c r="D3" s="165"/>
      <c r="E3" s="165"/>
      <c r="F3" s="165"/>
      <c r="G3" s="165"/>
      <c r="H3" s="165"/>
      <c r="I3" s="46"/>
      <c r="J3" s="46"/>
      <c r="K3" s="45"/>
      <c r="L3" s="28" t="s">
        <v>31</v>
      </c>
      <c r="M3" s="47">
        <v>2024</v>
      </c>
      <c r="N3" s="47">
        <v>2031</v>
      </c>
      <c r="O3" s="48" t="s">
        <v>768</v>
      </c>
      <c r="P3" s="48" t="s">
        <v>769</v>
      </c>
      <c r="Q3" s="48"/>
      <c r="R3" s="45"/>
      <c r="S3" s="45"/>
    </row>
    <row r="4" spans="1:19" s="25" customFormat="1">
      <c r="A4" s="45"/>
      <c r="B4" s="160" t="s">
        <v>32</v>
      </c>
      <c r="C4" s="160"/>
      <c r="D4" s="160"/>
      <c r="E4" s="160"/>
      <c r="F4" s="160"/>
      <c r="G4" s="71"/>
      <c r="H4" s="45"/>
      <c r="I4" s="45"/>
      <c r="J4" s="45"/>
      <c r="K4" s="45"/>
      <c r="L4" s="26" t="s">
        <v>33</v>
      </c>
      <c r="M4" s="70">
        <v>65</v>
      </c>
      <c r="N4" s="70">
        <v>65</v>
      </c>
      <c r="O4" s="76">
        <f>SUM(M14:M259)</f>
        <v>65</v>
      </c>
      <c r="P4" s="27">
        <f>N4-O4</f>
        <v>0</v>
      </c>
      <c r="Q4" s="27"/>
      <c r="R4" s="45"/>
      <c r="S4" s="45"/>
    </row>
    <row r="5" spans="1:19" s="25" customFormat="1">
      <c r="A5" s="45"/>
      <c r="B5" s="160"/>
      <c r="C5" s="160"/>
      <c r="D5" s="160"/>
      <c r="E5" s="160"/>
      <c r="F5" s="160"/>
      <c r="G5" s="71"/>
      <c r="H5" s="34"/>
      <c r="I5" s="27"/>
      <c r="J5" s="27"/>
      <c r="K5" s="45"/>
      <c r="L5" s="26" t="s">
        <v>34</v>
      </c>
      <c r="M5" s="27">
        <f>SUM(I20:I998)</f>
        <v>176693</v>
      </c>
      <c r="N5" s="27">
        <f>SUM(J20:J998)</f>
        <v>184955</v>
      </c>
      <c r="O5" s="90"/>
      <c r="P5" s="48"/>
      <c r="Q5" s="27"/>
      <c r="R5" s="45"/>
      <c r="S5" s="45"/>
    </row>
    <row r="6" spans="1:19" s="25" customFormat="1">
      <c r="A6" s="45"/>
      <c r="B6" s="160"/>
      <c r="C6" s="160"/>
      <c r="D6" s="160"/>
      <c r="E6" s="160"/>
      <c r="F6" s="160"/>
      <c r="G6" s="71"/>
      <c r="H6" s="45"/>
      <c r="I6" s="45"/>
      <c r="J6" s="45"/>
      <c r="K6" s="45"/>
      <c r="L6" s="26" t="s">
        <v>35</v>
      </c>
      <c r="M6" s="27">
        <f>M5/M4</f>
        <v>2718.353846153846</v>
      </c>
      <c r="N6" s="27">
        <f>N5/N4</f>
        <v>2845.4615384615386</v>
      </c>
      <c r="O6" s="48"/>
      <c r="P6" s="48"/>
      <c r="Q6" s="48"/>
      <c r="R6" s="45"/>
      <c r="S6" s="45"/>
    </row>
    <row r="7" spans="1:19" s="25" customFormat="1">
      <c r="A7" s="45"/>
      <c r="B7" s="49"/>
      <c r="C7" s="49"/>
      <c r="D7" s="49"/>
      <c r="E7" s="49"/>
      <c r="F7" s="49"/>
      <c r="G7" s="71"/>
      <c r="H7" s="45"/>
      <c r="I7" s="45"/>
      <c r="J7" s="45"/>
      <c r="K7" s="45"/>
      <c r="L7" s="34"/>
      <c r="M7" s="27"/>
      <c r="N7" s="27"/>
      <c r="O7" s="48"/>
      <c r="P7" s="48"/>
      <c r="Q7" s="48"/>
      <c r="R7" s="45"/>
      <c r="S7" s="45"/>
    </row>
    <row r="8" spans="1:19" s="25" customFormat="1">
      <c r="A8" s="45"/>
      <c r="B8" s="164" t="s">
        <v>36</v>
      </c>
      <c r="C8" s="164"/>
      <c r="D8" s="164"/>
      <c r="E8" s="164"/>
      <c r="F8" s="164"/>
      <c r="G8" s="68"/>
      <c r="H8" s="45"/>
      <c r="I8" s="45"/>
      <c r="J8" s="45"/>
      <c r="K8" s="45"/>
      <c r="L8" s="34"/>
      <c r="M8" s="27"/>
      <c r="N8" s="27"/>
      <c r="O8" s="48"/>
      <c r="P8" s="48"/>
      <c r="Q8" s="37" t="s">
        <v>37</v>
      </c>
      <c r="R8" s="45"/>
      <c r="S8" s="45"/>
    </row>
    <row r="9" spans="1:19">
      <c r="M9" s="6"/>
      <c r="N9" s="6"/>
    </row>
    <row r="10" spans="1:19" ht="52.9">
      <c r="B10" s="16" t="s">
        <v>38</v>
      </c>
      <c r="C10" s="16" t="s">
        <v>39</v>
      </c>
      <c r="D10" s="16" t="s">
        <v>40</v>
      </c>
      <c r="E10" s="16" t="s">
        <v>41</v>
      </c>
      <c r="F10" s="16" t="s">
        <v>42</v>
      </c>
      <c r="G10" s="16"/>
      <c r="H10" s="16" t="s">
        <v>43</v>
      </c>
      <c r="I10" s="16" t="s">
        <v>44</v>
      </c>
      <c r="J10" s="16" t="s">
        <v>45</v>
      </c>
      <c r="K10" s="32"/>
      <c r="L10" s="16" t="s">
        <v>46</v>
      </c>
      <c r="M10" s="33" t="s">
        <v>47</v>
      </c>
      <c r="N10" s="161" t="s">
        <v>48</v>
      </c>
      <c r="O10" s="162"/>
      <c r="P10" s="162"/>
      <c r="Q10" s="163"/>
    </row>
    <row r="11" spans="1:19" ht="16.149999999999999" thickBot="1"/>
    <row r="12" spans="1:19" s="4" customFormat="1" ht="47.45" customHeight="1" thickBot="1">
      <c r="A12" s="50"/>
      <c r="B12" s="43" t="s">
        <v>49</v>
      </c>
      <c r="C12" s="51" t="s">
        <v>50</v>
      </c>
      <c r="D12" s="51" t="s">
        <v>51</v>
      </c>
      <c r="E12" s="51" t="s">
        <v>52</v>
      </c>
      <c r="F12" s="51" t="s">
        <v>53</v>
      </c>
      <c r="G12" s="73" t="s">
        <v>54</v>
      </c>
      <c r="H12" s="69" t="s">
        <v>770</v>
      </c>
      <c r="I12" s="43" t="s">
        <v>55</v>
      </c>
      <c r="J12" s="43" t="s">
        <v>56</v>
      </c>
      <c r="K12" s="50"/>
      <c r="L12" s="52" t="s">
        <v>57</v>
      </c>
      <c r="M12" s="43" t="s">
        <v>58</v>
      </c>
      <c r="N12" s="43" t="s">
        <v>55</v>
      </c>
      <c r="O12" s="43" t="s">
        <v>771</v>
      </c>
      <c r="P12" s="43" t="s">
        <v>56</v>
      </c>
      <c r="Q12" s="43" t="s">
        <v>60</v>
      </c>
      <c r="R12" s="51" t="s">
        <v>772</v>
      </c>
      <c r="S12" s="50"/>
    </row>
    <row r="13" spans="1:19" s="4" customFormat="1">
      <c r="A13" s="50"/>
      <c r="B13" s="53"/>
      <c r="C13" s="54"/>
      <c r="D13" s="54"/>
      <c r="E13" s="54"/>
      <c r="F13" s="54"/>
      <c r="G13" s="74"/>
      <c r="H13" s="54"/>
      <c r="I13" s="53"/>
      <c r="J13" s="55"/>
      <c r="K13" s="50"/>
      <c r="L13" s="93"/>
      <c r="M13" s="94"/>
      <c r="N13" s="94"/>
      <c r="O13" s="94"/>
      <c r="P13" s="94"/>
      <c r="Q13" s="94"/>
      <c r="R13" s="50"/>
      <c r="S13" s="50"/>
    </row>
    <row r="14" spans="1:19" s="4" customFormat="1">
      <c r="A14" s="57"/>
      <c r="B14" s="29" t="s">
        <v>61</v>
      </c>
      <c r="C14" s="30" t="s">
        <v>62</v>
      </c>
      <c r="D14" s="30" t="s">
        <v>63</v>
      </c>
      <c r="E14" s="30"/>
      <c r="F14" s="30" t="s">
        <v>64</v>
      </c>
      <c r="G14" s="30" t="s">
        <v>65</v>
      </c>
      <c r="H14" s="30" t="s">
        <v>65</v>
      </c>
      <c r="I14" s="29">
        <v>480</v>
      </c>
      <c r="J14" s="29">
        <v>502</v>
      </c>
      <c r="K14" s="61"/>
      <c r="L14" s="104" t="s">
        <v>112</v>
      </c>
      <c r="M14" s="105">
        <v>2</v>
      </c>
      <c r="N14" s="106">
        <f t="shared" ref="N14:N47" si="0">IF(L14="",0,(SUMIF($H$20:$H$998,L14,$I$20:$I$998)))</f>
        <v>5552</v>
      </c>
      <c r="O14" s="107">
        <f>IF(L14="",-1,(-($M$6-(N14/M14))/$M$6))</f>
        <v>2.1206273027228072E-2</v>
      </c>
      <c r="P14" s="106">
        <f t="shared" ref="P14:P47" si="1">IF(L14="",0,(SUMIF($H$19:$H$998,L14,$J$19:$J$998)))</f>
        <v>5683</v>
      </c>
      <c r="Q14" s="108">
        <f>IF(L14="",-1,(-($N$6-(P14/M14))/$N$6))</f>
        <v>-1.3922305425644445E-3</v>
      </c>
      <c r="R14" s="91"/>
      <c r="S14" s="50"/>
    </row>
    <row r="15" spans="1:19" s="4" customFormat="1">
      <c r="A15" s="57"/>
      <c r="B15" s="29" t="s">
        <v>67</v>
      </c>
      <c r="C15" s="30" t="s">
        <v>68</v>
      </c>
      <c r="D15" s="30" t="s">
        <v>69</v>
      </c>
      <c r="E15" s="30"/>
      <c r="F15" s="30" t="s">
        <v>64</v>
      </c>
      <c r="G15" s="30" t="s">
        <v>65</v>
      </c>
      <c r="H15" s="30" t="s">
        <v>65</v>
      </c>
      <c r="I15" s="29">
        <v>67</v>
      </c>
      <c r="J15" s="29">
        <v>68</v>
      </c>
      <c r="K15" s="61"/>
      <c r="L15" s="109" t="s">
        <v>773</v>
      </c>
      <c r="M15" s="95">
        <v>1</v>
      </c>
      <c r="N15" s="96">
        <f t="shared" si="0"/>
        <v>2775</v>
      </c>
      <c r="O15" s="97">
        <f>IF(L15="",-1,(-($M$6-(N15/M15))/$M$6))</f>
        <v>2.0838403332333538E-2</v>
      </c>
      <c r="P15" s="96">
        <f t="shared" si="1"/>
        <v>2916</v>
      </c>
      <c r="Q15" s="110">
        <f t="shared" ref="Q15:Q32" si="2">IF(L15="",-1,(-($N$6-(P15/M15))/$N$6))</f>
        <v>2.4789813738476888E-2</v>
      </c>
      <c r="R15" s="92" t="s">
        <v>774</v>
      </c>
      <c r="S15" s="50"/>
    </row>
    <row r="16" spans="1:19" s="4" customFormat="1">
      <c r="A16" s="57"/>
      <c r="B16" s="29" t="s">
        <v>71</v>
      </c>
      <c r="C16" s="30" t="s">
        <v>72</v>
      </c>
      <c r="D16" s="30" t="s">
        <v>73</v>
      </c>
      <c r="E16" s="30"/>
      <c r="F16" s="30"/>
      <c r="G16" s="30" t="s">
        <v>65</v>
      </c>
      <c r="H16" s="30" t="s">
        <v>65</v>
      </c>
      <c r="I16" s="29">
        <v>893</v>
      </c>
      <c r="J16" s="29">
        <v>897</v>
      </c>
      <c r="K16" s="61"/>
      <c r="L16" s="111" t="s">
        <v>775</v>
      </c>
      <c r="M16" s="95">
        <v>2</v>
      </c>
      <c r="N16" s="96">
        <f t="shared" si="0"/>
        <v>5206</v>
      </c>
      <c r="O16" s="97">
        <f t="shared" ref="O16:O32" si="3">IF(L16="",-1,(-($M$6-(N16/M16))/$M$6))</f>
        <v>-4.2435184189526416E-2</v>
      </c>
      <c r="P16" s="96">
        <f t="shared" si="1"/>
        <v>5260</v>
      </c>
      <c r="Q16" s="110">
        <f t="shared" si="2"/>
        <v>-7.572112135384286E-2</v>
      </c>
      <c r="R16" s="92" t="s">
        <v>776</v>
      </c>
      <c r="S16" s="50"/>
    </row>
    <row r="17" spans="1:21" s="4" customFormat="1">
      <c r="A17" s="57"/>
      <c r="B17" s="29" t="s">
        <v>75</v>
      </c>
      <c r="C17" s="30" t="s">
        <v>76</v>
      </c>
      <c r="D17" s="30" t="s">
        <v>77</v>
      </c>
      <c r="E17" s="30" t="s">
        <v>78</v>
      </c>
      <c r="F17" s="30"/>
      <c r="G17" s="30" t="s">
        <v>65</v>
      </c>
      <c r="H17" s="30" t="s">
        <v>65</v>
      </c>
      <c r="I17" s="29">
        <v>759</v>
      </c>
      <c r="J17" s="29">
        <v>780</v>
      </c>
      <c r="K17" s="61"/>
      <c r="L17" s="111" t="s">
        <v>777</v>
      </c>
      <c r="M17" s="95">
        <v>1</v>
      </c>
      <c r="N17" s="96">
        <f t="shared" si="0"/>
        <v>2568</v>
      </c>
      <c r="O17" s="97">
        <f t="shared" si="3"/>
        <v>-5.5310623510835127E-2</v>
      </c>
      <c r="P17" s="96">
        <f t="shared" si="1"/>
        <v>2704</v>
      </c>
      <c r="Q17" s="110">
        <f t="shared" si="2"/>
        <v>-4.9714795490795091E-2</v>
      </c>
      <c r="R17" s="92" t="s">
        <v>778</v>
      </c>
      <c r="S17" s="50"/>
      <c r="T17" s="50"/>
      <c r="U17" s="50"/>
    </row>
    <row r="18" spans="1:21" s="4" customFormat="1">
      <c r="A18" s="57"/>
      <c r="B18" s="29" t="s">
        <v>80</v>
      </c>
      <c r="C18" s="30" t="s">
        <v>81</v>
      </c>
      <c r="D18" s="30" t="s">
        <v>77</v>
      </c>
      <c r="E18" s="30" t="s">
        <v>82</v>
      </c>
      <c r="F18" s="30"/>
      <c r="G18" s="30" t="s">
        <v>65</v>
      </c>
      <c r="H18" s="30" t="s">
        <v>65</v>
      </c>
      <c r="I18" s="29">
        <v>803</v>
      </c>
      <c r="J18" s="29">
        <v>824</v>
      </c>
      <c r="K18" s="61"/>
      <c r="L18" s="112" t="s">
        <v>779</v>
      </c>
      <c r="M18" s="95">
        <v>1</v>
      </c>
      <c r="N18" s="96">
        <f t="shared" si="0"/>
        <v>2853</v>
      </c>
      <c r="O18" s="97">
        <f t="shared" si="3"/>
        <v>4.9532239534107236E-2</v>
      </c>
      <c r="P18" s="96">
        <f t="shared" si="1"/>
        <v>2906</v>
      </c>
      <c r="Q18" s="110">
        <f t="shared" si="2"/>
        <v>2.1275445378605568E-2</v>
      </c>
      <c r="R18" s="92" t="s">
        <v>780</v>
      </c>
      <c r="S18" s="50"/>
      <c r="T18" s="50"/>
      <c r="U18" s="50"/>
    </row>
    <row r="19" spans="1:21" s="4" customFormat="1" ht="31.15">
      <c r="A19" s="50"/>
      <c r="B19" s="159" t="str">
        <f>B12</f>
        <v>Polling district</v>
      </c>
      <c r="C19" s="159" t="str">
        <f t="shared" ref="C19:J19" si="4">C12</f>
        <v>Description of area</v>
      </c>
      <c r="D19" s="159" t="str">
        <f t="shared" si="4"/>
        <v>Parish</v>
      </c>
      <c r="E19" s="159" t="str">
        <f t="shared" si="4"/>
        <v>Parish ward</v>
      </c>
      <c r="F19" s="159" t="str">
        <f t="shared" si="4"/>
        <v>Grouped parish council</v>
      </c>
      <c r="G19" s="159" t="str">
        <f t="shared" si="4"/>
        <v>Existing ward</v>
      </c>
      <c r="H19" s="159" t="str">
        <f t="shared" si="4"/>
        <v>PROPOSED WARD</v>
      </c>
      <c r="I19" s="159" t="str">
        <f t="shared" si="4"/>
        <v>Electorate 2024</v>
      </c>
      <c r="J19" s="159" t="str">
        <f t="shared" si="4"/>
        <v>Electorate 2031</v>
      </c>
      <c r="K19" s="50"/>
      <c r="L19" s="114" t="s">
        <v>781</v>
      </c>
      <c r="M19" s="100">
        <v>1</v>
      </c>
      <c r="N19" s="96">
        <f t="shared" si="0"/>
        <v>2907</v>
      </c>
      <c r="O19" s="97">
        <f t="shared" si="3"/>
        <v>6.9397203058412099E-2</v>
      </c>
      <c r="P19" s="96">
        <f t="shared" si="1"/>
        <v>3124</v>
      </c>
      <c r="Q19" s="110">
        <f t="shared" si="2"/>
        <v>9.7888675623800339E-2</v>
      </c>
      <c r="R19" s="92" t="s">
        <v>782</v>
      </c>
      <c r="S19" s="50"/>
      <c r="T19" s="50"/>
      <c r="U19" s="50"/>
    </row>
    <row r="20" spans="1:21">
      <c r="B20" s="141" t="s">
        <v>85</v>
      </c>
      <c r="C20" s="142" t="s">
        <v>86</v>
      </c>
      <c r="D20" s="143" t="s">
        <v>87</v>
      </c>
      <c r="E20" s="143" t="s">
        <v>88</v>
      </c>
      <c r="F20" s="143"/>
      <c r="G20" s="144" t="s">
        <v>89</v>
      </c>
      <c r="H20" s="145" t="s">
        <v>89</v>
      </c>
      <c r="I20" s="146">
        <v>939</v>
      </c>
      <c r="J20" s="147">
        <v>939</v>
      </c>
      <c r="K20" s="140"/>
      <c r="L20" s="113" t="s">
        <v>93</v>
      </c>
      <c r="M20" s="100">
        <v>1</v>
      </c>
      <c r="N20" s="96">
        <f t="shared" si="0"/>
        <v>2611</v>
      </c>
      <c r="O20" s="97">
        <f t="shared" si="3"/>
        <v>-3.9492226630370136E-2</v>
      </c>
      <c r="P20" s="96">
        <f t="shared" si="1"/>
        <v>2719</v>
      </c>
      <c r="Q20" s="110">
        <f t="shared" si="2"/>
        <v>-4.4443242950988116E-2</v>
      </c>
      <c r="R20" s="92" t="s">
        <v>783</v>
      </c>
      <c r="T20" s="50"/>
      <c r="U20" s="50"/>
    </row>
    <row r="21" spans="1:21">
      <c r="B21" s="141" t="s">
        <v>91</v>
      </c>
      <c r="C21" s="142" t="s">
        <v>92</v>
      </c>
      <c r="D21" s="143" t="s">
        <v>87</v>
      </c>
      <c r="E21" s="143" t="s">
        <v>88</v>
      </c>
      <c r="F21" s="143"/>
      <c r="G21" s="144" t="s">
        <v>89</v>
      </c>
      <c r="H21" s="145" t="s">
        <v>89</v>
      </c>
      <c r="I21" s="146">
        <v>2574</v>
      </c>
      <c r="J21" s="147">
        <v>2642</v>
      </c>
      <c r="K21" s="140"/>
      <c r="L21" s="112" t="s">
        <v>784</v>
      </c>
      <c r="M21" s="100">
        <v>2</v>
      </c>
      <c r="N21" s="96">
        <f t="shared" si="0"/>
        <v>5055</v>
      </c>
      <c r="O21" s="97">
        <f t="shared" si="3"/>
        <v>-7.0209346154063781E-2</v>
      </c>
      <c r="P21" s="96">
        <f t="shared" si="1"/>
        <v>5137</v>
      </c>
      <c r="Q21" s="110">
        <f t="shared" si="2"/>
        <v>-9.7334486767051476E-2</v>
      </c>
      <c r="R21" s="92" t="s">
        <v>785</v>
      </c>
      <c r="T21" s="50"/>
      <c r="U21" s="50"/>
    </row>
    <row r="22" spans="1:21">
      <c r="B22" s="141" t="s">
        <v>94</v>
      </c>
      <c r="C22" s="142" t="s">
        <v>95</v>
      </c>
      <c r="D22" s="143" t="s">
        <v>87</v>
      </c>
      <c r="E22" s="143" t="s">
        <v>88</v>
      </c>
      <c r="F22" s="143"/>
      <c r="G22" s="144" t="s">
        <v>89</v>
      </c>
      <c r="H22" s="145" t="s">
        <v>89</v>
      </c>
      <c r="I22" s="146">
        <v>766</v>
      </c>
      <c r="J22" s="147">
        <v>766</v>
      </c>
      <c r="K22" s="140"/>
      <c r="L22" s="112" t="s">
        <v>786</v>
      </c>
      <c r="M22" s="95">
        <v>3</v>
      </c>
      <c r="N22" s="96">
        <f t="shared" si="0"/>
        <v>7465</v>
      </c>
      <c r="O22" s="97">
        <f t="shared" si="3"/>
        <v>-8.4617575870766334E-2</v>
      </c>
      <c r="P22" s="96">
        <f t="shared" si="1"/>
        <v>7930</v>
      </c>
      <c r="Q22" s="110">
        <f t="shared" si="2"/>
        <v>-7.1035296874014386E-2</v>
      </c>
      <c r="R22" s="92" t="s">
        <v>787</v>
      </c>
      <c r="T22" s="50"/>
      <c r="U22" s="50"/>
    </row>
    <row r="23" spans="1:21">
      <c r="B23" s="141" t="s">
        <v>97</v>
      </c>
      <c r="C23" s="142" t="s">
        <v>98</v>
      </c>
      <c r="D23" s="143" t="s">
        <v>87</v>
      </c>
      <c r="E23" s="143" t="s">
        <v>99</v>
      </c>
      <c r="F23" s="143"/>
      <c r="G23" s="144" t="s">
        <v>89</v>
      </c>
      <c r="H23" s="145" t="s">
        <v>89</v>
      </c>
      <c r="I23" s="146">
        <v>2872</v>
      </c>
      <c r="J23" s="147">
        <v>2872</v>
      </c>
      <c r="K23" s="140"/>
      <c r="L23" s="114" t="s">
        <v>788</v>
      </c>
      <c r="M23" s="95">
        <v>2</v>
      </c>
      <c r="N23" s="96">
        <f t="shared" si="0"/>
        <v>4894</v>
      </c>
      <c r="O23" s="97">
        <f t="shared" si="3"/>
        <v>-9.9822856593073814E-2</v>
      </c>
      <c r="P23" s="96">
        <f t="shared" si="1"/>
        <v>5118</v>
      </c>
      <c r="Q23" s="110">
        <f t="shared" si="2"/>
        <v>-0.10067313670892923</v>
      </c>
      <c r="R23" s="92"/>
      <c r="T23" s="50"/>
      <c r="U23" s="50"/>
    </row>
    <row r="24" spans="1:21">
      <c r="B24" s="141" t="s">
        <v>101</v>
      </c>
      <c r="C24" s="142" t="s">
        <v>102</v>
      </c>
      <c r="D24" s="143" t="s">
        <v>87</v>
      </c>
      <c r="E24" s="143" t="s">
        <v>99</v>
      </c>
      <c r="F24" s="143"/>
      <c r="G24" s="144" t="s">
        <v>89</v>
      </c>
      <c r="H24" s="145" t="s">
        <v>89</v>
      </c>
      <c r="I24" s="146">
        <v>1120</v>
      </c>
      <c r="J24" s="147">
        <v>1120</v>
      </c>
      <c r="K24" s="140"/>
      <c r="L24" s="112" t="s">
        <v>171</v>
      </c>
      <c r="M24" s="95">
        <v>1</v>
      </c>
      <c r="N24" s="96">
        <f t="shared" si="0"/>
        <v>2940</v>
      </c>
      <c r="O24" s="97">
        <f t="shared" si="3"/>
        <v>8.1536902989931742E-2</v>
      </c>
      <c r="P24" s="96">
        <f t="shared" si="1"/>
        <v>3003</v>
      </c>
      <c r="Q24" s="110">
        <f t="shared" si="2"/>
        <v>5.5364818469357376E-2</v>
      </c>
      <c r="R24" s="92" t="s">
        <v>789</v>
      </c>
      <c r="T24" s="50"/>
      <c r="U24" s="50"/>
    </row>
    <row r="25" spans="1:21">
      <c r="B25" s="141" t="s">
        <v>104</v>
      </c>
      <c r="C25" s="142" t="s">
        <v>105</v>
      </c>
      <c r="D25" s="143" t="s">
        <v>87</v>
      </c>
      <c r="E25" s="143" t="s">
        <v>106</v>
      </c>
      <c r="F25" s="143"/>
      <c r="G25" s="144" t="s">
        <v>107</v>
      </c>
      <c r="H25" s="145" t="s">
        <v>790</v>
      </c>
      <c r="I25" s="146">
        <v>1621</v>
      </c>
      <c r="J25" s="147">
        <v>1638</v>
      </c>
      <c r="K25" s="140"/>
      <c r="L25" s="115" t="s">
        <v>189</v>
      </c>
      <c r="M25" s="102">
        <v>1</v>
      </c>
      <c r="N25" s="96">
        <f t="shared" si="0"/>
        <v>2723</v>
      </c>
      <c r="O25" s="97">
        <f t="shared" si="3"/>
        <v>1.709179197817738E-3</v>
      </c>
      <c r="P25" s="96">
        <f t="shared" si="1"/>
        <v>2886</v>
      </c>
      <c r="Q25" s="110">
        <f t="shared" si="2"/>
        <v>1.424670865886293E-2</v>
      </c>
      <c r="R25" s="92" t="s">
        <v>791</v>
      </c>
      <c r="T25" s="50"/>
      <c r="U25" s="50"/>
    </row>
    <row r="26" spans="1:21">
      <c r="B26" s="141" t="s">
        <v>109</v>
      </c>
      <c r="C26" s="142" t="s">
        <v>110</v>
      </c>
      <c r="D26" s="143" t="s">
        <v>87</v>
      </c>
      <c r="E26" s="143" t="s">
        <v>111</v>
      </c>
      <c r="F26" s="143"/>
      <c r="G26" s="144" t="s">
        <v>107</v>
      </c>
      <c r="H26" s="145" t="s">
        <v>790</v>
      </c>
      <c r="I26" s="146">
        <v>2517</v>
      </c>
      <c r="J26" s="147">
        <v>2626</v>
      </c>
      <c r="K26" s="140"/>
      <c r="L26" s="112" t="s">
        <v>792</v>
      </c>
      <c r="M26" s="95">
        <v>1</v>
      </c>
      <c r="N26" s="96">
        <f t="shared" si="0"/>
        <v>2553</v>
      </c>
      <c r="O26" s="97">
        <f t="shared" si="3"/>
        <v>-6.0828668934253143E-2</v>
      </c>
      <c r="P26" s="96">
        <f t="shared" si="1"/>
        <v>2595</v>
      </c>
      <c r="Q26" s="110">
        <f t="shared" si="2"/>
        <v>-8.8021410613392484E-2</v>
      </c>
      <c r="R26" s="92" t="s">
        <v>793</v>
      </c>
      <c r="T26" s="50"/>
      <c r="U26" s="50"/>
    </row>
    <row r="27" spans="1:21">
      <c r="B27" s="141" t="s">
        <v>113</v>
      </c>
      <c r="C27" s="142" t="s">
        <v>114</v>
      </c>
      <c r="D27" s="143" t="s">
        <v>87</v>
      </c>
      <c r="E27" s="143" t="s">
        <v>111</v>
      </c>
      <c r="F27" s="143"/>
      <c r="G27" s="144" t="s">
        <v>107</v>
      </c>
      <c r="H27" s="145" t="s">
        <v>790</v>
      </c>
      <c r="I27" s="146">
        <v>955</v>
      </c>
      <c r="J27" s="147">
        <v>960</v>
      </c>
      <c r="K27" s="140"/>
      <c r="L27" s="112" t="s">
        <v>794</v>
      </c>
      <c r="M27" s="102">
        <v>2</v>
      </c>
      <c r="N27" s="96">
        <f t="shared" si="0"/>
        <v>5570</v>
      </c>
      <c r="O27" s="97">
        <f t="shared" si="3"/>
        <v>2.4517100281278882E-2</v>
      </c>
      <c r="P27" s="96">
        <f t="shared" si="1"/>
        <v>5891</v>
      </c>
      <c r="Q27" s="110">
        <f t="shared" si="2"/>
        <v>3.5157200400097281E-2</v>
      </c>
      <c r="R27" s="92" t="s">
        <v>795</v>
      </c>
      <c r="T27" s="50"/>
      <c r="U27" s="50"/>
    </row>
    <row r="28" spans="1:21">
      <c r="B28" s="141" t="s">
        <v>116</v>
      </c>
      <c r="C28" s="142" t="s">
        <v>117</v>
      </c>
      <c r="D28" s="143" t="s">
        <v>87</v>
      </c>
      <c r="E28" s="143" t="s">
        <v>111</v>
      </c>
      <c r="F28" s="143"/>
      <c r="G28" s="144" t="s">
        <v>107</v>
      </c>
      <c r="H28" s="145" t="s">
        <v>790</v>
      </c>
      <c r="I28" s="146">
        <v>593</v>
      </c>
      <c r="J28" s="147">
        <v>593</v>
      </c>
      <c r="K28" s="140"/>
      <c r="L28" s="116" t="s">
        <v>796</v>
      </c>
      <c r="M28" s="102">
        <v>2</v>
      </c>
      <c r="N28" s="96">
        <f t="shared" si="0"/>
        <v>5810</v>
      </c>
      <c r="O28" s="97">
        <f t="shared" si="3"/>
        <v>6.8661463668623038E-2</v>
      </c>
      <c r="P28" s="96">
        <f t="shared" si="1"/>
        <v>5825</v>
      </c>
      <c r="Q28" s="110">
        <f t="shared" si="2"/>
        <v>2.3559784812521928E-2</v>
      </c>
      <c r="R28" s="92"/>
      <c r="T28" s="50"/>
      <c r="U28" s="50"/>
    </row>
    <row r="29" spans="1:21">
      <c r="B29" s="141" t="s">
        <v>119</v>
      </c>
      <c r="C29" s="142" t="s">
        <v>120</v>
      </c>
      <c r="D29" s="143" t="s">
        <v>87</v>
      </c>
      <c r="E29" s="143" t="s">
        <v>121</v>
      </c>
      <c r="F29" s="143"/>
      <c r="G29" s="144" t="s">
        <v>107</v>
      </c>
      <c r="H29" s="145" t="s">
        <v>790</v>
      </c>
      <c r="I29" s="146">
        <v>958</v>
      </c>
      <c r="J29" s="147">
        <v>962</v>
      </c>
      <c r="K29" s="140"/>
      <c r="L29" s="116" t="s">
        <v>74</v>
      </c>
      <c r="M29" s="102">
        <v>1</v>
      </c>
      <c r="N29" s="96">
        <f t="shared" si="0"/>
        <v>2854</v>
      </c>
      <c r="O29" s="97">
        <f t="shared" si="3"/>
        <v>4.9900109229001774E-2</v>
      </c>
      <c r="P29" s="96">
        <f t="shared" si="1"/>
        <v>2955</v>
      </c>
      <c r="Q29" s="110">
        <f t="shared" si="2"/>
        <v>3.8495850341975037E-2</v>
      </c>
      <c r="R29" s="92"/>
      <c r="T29" s="50"/>
      <c r="U29" s="50"/>
    </row>
    <row r="30" spans="1:21">
      <c r="B30" s="141" t="s">
        <v>123</v>
      </c>
      <c r="C30" s="142" t="s">
        <v>124</v>
      </c>
      <c r="D30" s="143" t="s">
        <v>87</v>
      </c>
      <c r="E30" s="143" t="s">
        <v>121</v>
      </c>
      <c r="F30" s="143"/>
      <c r="G30" s="144" t="s">
        <v>107</v>
      </c>
      <c r="H30" s="145" t="s">
        <v>790</v>
      </c>
      <c r="I30" s="146">
        <v>1187</v>
      </c>
      <c r="J30" s="147">
        <v>1826</v>
      </c>
      <c r="K30" s="140"/>
      <c r="L30" s="113" t="s">
        <v>100</v>
      </c>
      <c r="M30" s="100">
        <v>3</v>
      </c>
      <c r="N30" s="96">
        <f t="shared" si="0"/>
        <v>8658</v>
      </c>
      <c r="O30" s="97">
        <f t="shared" si="3"/>
        <v>6.1671939465626879E-2</v>
      </c>
      <c r="P30" s="96">
        <f t="shared" si="1"/>
        <v>9109</v>
      </c>
      <c r="Q30" s="110">
        <f t="shared" si="2"/>
        <v>6.707937966892849E-2</v>
      </c>
      <c r="R30" s="92"/>
      <c r="T30" s="50"/>
      <c r="U30" s="50"/>
    </row>
    <row r="31" spans="1:21">
      <c r="B31" s="141" t="s">
        <v>126</v>
      </c>
      <c r="C31" s="142" t="s">
        <v>127</v>
      </c>
      <c r="D31" s="143" t="s">
        <v>87</v>
      </c>
      <c r="E31" s="143" t="s">
        <v>121</v>
      </c>
      <c r="F31" s="143"/>
      <c r="G31" s="144" t="s">
        <v>107</v>
      </c>
      <c r="H31" s="145" t="s">
        <v>790</v>
      </c>
      <c r="I31" s="146">
        <v>540</v>
      </c>
      <c r="J31" s="147">
        <v>540</v>
      </c>
      <c r="K31" s="140"/>
      <c r="L31" s="117" t="s">
        <v>797</v>
      </c>
      <c r="M31" s="102">
        <v>1</v>
      </c>
      <c r="N31" s="96">
        <f t="shared" si="0"/>
        <v>2575</v>
      </c>
      <c r="O31" s="97">
        <f t="shared" si="3"/>
        <v>-5.2735535646573385E-2</v>
      </c>
      <c r="P31" s="96">
        <f t="shared" si="1"/>
        <v>2627</v>
      </c>
      <c r="Q31" s="110">
        <f t="shared" si="2"/>
        <v>-7.6775431861804258E-2</v>
      </c>
      <c r="R31" s="92"/>
      <c r="T31" s="50"/>
      <c r="U31" s="50"/>
    </row>
    <row r="32" spans="1:21">
      <c r="B32" s="141" t="s">
        <v>129</v>
      </c>
      <c r="C32" s="142" t="s">
        <v>130</v>
      </c>
      <c r="D32" s="143" t="s">
        <v>87</v>
      </c>
      <c r="E32" s="143" t="s">
        <v>131</v>
      </c>
      <c r="F32" s="143"/>
      <c r="G32" s="144" t="s">
        <v>132</v>
      </c>
      <c r="H32" s="145" t="s">
        <v>798</v>
      </c>
      <c r="I32" s="146">
        <v>1888</v>
      </c>
      <c r="J32" s="147">
        <v>1935</v>
      </c>
      <c r="K32" s="140"/>
      <c r="L32" s="114" t="s">
        <v>799</v>
      </c>
      <c r="M32" s="102">
        <v>1</v>
      </c>
      <c r="N32" s="96">
        <f t="shared" si="0"/>
        <v>2766</v>
      </c>
      <c r="O32" s="97">
        <f t="shared" si="3"/>
        <v>1.7527576078282727E-2</v>
      </c>
      <c r="P32" s="96">
        <f t="shared" si="1"/>
        <v>2860</v>
      </c>
      <c r="Q32" s="110">
        <f t="shared" si="2"/>
        <v>5.1093509231974971E-3</v>
      </c>
      <c r="R32" s="92"/>
      <c r="T32" s="50"/>
      <c r="U32" s="50"/>
    </row>
    <row r="33" spans="2:21">
      <c r="B33" s="141" t="s">
        <v>134</v>
      </c>
      <c r="C33" s="142" t="s">
        <v>135</v>
      </c>
      <c r="D33" s="143" t="s">
        <v>87</v>
      </c>
      <c r="E33" s="143" t="s">
        <v>131</v>
      </c>
      <c r="F33" s="143"/>
      <c r="G33" s="144" t="s">
        <v>132</v>
      </c>
      <c r="H33" s="145" t="s">
        <v>798</v>
      </c>
      <c r="I33" s="146">
        <v>858</v>
      </c>
      <c r="J33" s="147">
        <v>878</v>
      </c>
      <c r="K33" s="140"/>
      <c r="L33" s="114" t="s">
        <v>800</v>
      </c>
      <c r="M33" s="100">
        <v>3</v>
      </c>
      <c r="N33" s="96">
        <f t="shared" si="0"/>
        <v>8692</v>
      </c>
      <c r="O33" s="97">
        <f>IF(L33="",-1,(-($M$6-(N33/M33))/$M$6))</f>
        <v>6.5841129341098328E-2</v>
      </c>
      <c r="P33" s="96">
        <f t="shared" si="1"/>
        <v>9185</v>
      </c>
      <c r="Q33" s="110">
        <f>IF(L33="",-1,(-($N$6-(P33/M33))/$N$6))</f>
        <v>7.5982446180602389E-2</v>
      </c>
      <c r="R33" s="92"/>
      <c r="T33" s="50"/>
      <c r="U33" s="50"/>
    </row>
    <row r="34" spans="2:21">
      <c r="B34" s="141" t="s">
        <v>137</v>
      </c>
      <c r="C34" s="142" t="s">
        <v>138</v>
      </c>
      <c r="D34" s="143" t="s">
        <v>87</v>
      </c>
      <c r="E34" s="143" t="s">
        <v>131</v>
      </c>
      <c r="F34" s="143"/>
      <c r="G34" s="144" t="s">
        <v>132</v>
      </c>
      <c r="H34" s="145" t="s">
        <v>798</v>
      </c>
      <c r="I34" s="146">
        <v>1368</v>
      </c>
      <c r="J34" s="147">
        <v>1368</v>
      </c>
      <c r="K34" s="140"/>
      <c r="L34" s="136" t="s">
        <v>89</v>
      </c>
      <c r="M34" s="105">
        <v>3</v>
      </c>
      <c r="N34" s="106">
        <f t="shared" si="0"/>
        <v>8271</v>
      </c>
      <c r="O34" s="107">
        <f t="shared" ref="O34:O47" si="5">IF(L34="",-1,(-($M$6-(N34/M34))/$M$6))</f>
        <v>1.4216748824231915E-2</v>
      </c>
      <c r="P34" s="106">
        <f t="shared" si="1"/>
        <v>8339</v>
      </c>
      <c r="Q34" s="108">
        <f t="shared" ref="Q34:Q47" si="6">IF(L34="",-1,(-($N$6-(P34/M34))/$N$6))</f>
        <v>-2.3122741567768827E-2</v>
      </c>
      <c r="R34" s="92"/>
      <c r="T34" s="50"/>
      <c r="U34" s="50"/>
    </row>
    <row r="35" spans="2:21">
      <c r="B35" s="141" t="s">
        <v>140</v>
      </c>
      <c r="C35" s="142" t="s">
        <v>141</v>
      </c>
      <c r="D35" s="143" t="s">
        <v>87</v>
      </c>
      <c r="E35" s="143" t="s">
        <v>142</v>
      </c>
      <c r="F35" s="143"/>
      <c r="G35" s="144" t="s">
        <v>132</v>
      </c>
      <c r="H35" s="145" t="s">
        <v>798</v>
      </c>
      <c r="I35" s="146">
        <v>2563</v>
      </c>
      <c r="J35" s="147">
        <v>2569</v>
      </c>
      <c r="K35" s="140"/>
      <c r="L35" s="109" t="s">
        <v>790</v>
      </c>
      <c r="M35" s="102">
        <v>3</v>
      </c>
      <c r="N35" s="96">
        <f t="shared" si="0"/>
        <v>8371</v>
      </c>
      <c r="O35" s="97">
        <f t="shared" si="5"/>
        <v>2.6479071987383123E-2</v>
      </c>
      <c r="P35" s="96">
        <f t="shared" si="1"/>
        <v>9145</v>
      </c>
      <c r="Q35" s="110">
        <f t="shared" si="6"/>
        <v>7.1296621700774082E-2</v>
      </c>
      <c r="R35" s="92"/>
      <c r="T35" s="50"/>
      <c r="U35" s="50"/>
    </row>
    <row r="36" spans="2:21">
      <c r="B36" s="141" t="s">
        <v>144</v>
      </c>
      <c r="C36" s="142" t="s">
        <v>145</v>
      </c>
      <c r="D36" s="143" t="s">
        <v>87</v>
      </c>
      <c r="E36" s="143" t="s">
        <v>142</v>
      </c>
      <c r="F36" s="143"/>
      <c r="G36" s="144" t="s">
        <v>132</v>
      </c>
      <c r="H36" s="145" t="s">
        <v>798</v>
      </c>
      <c r="I36" s="146">
        <v>1555</v>
      </c>
      <c r="J36" s="147">
        <v>1613</v>
      </c>
      <c r="K36" s="140"/>
      <c r="L36" s="109" t="s">
        <v>798</v>
      </c>
      <c r="M36" s="102">
        <v>3</v>
      </c>
      <c r="N36" s="96">
        <f t="shared" si="0"/>
        <v>8232</v>
      </c>
      <c r="O36" s="97">
        <f t="shared" si="5"/>
        <v>9.4344427906029645E-3</v>
      </c>
      <c r="P36" s="96">
        <f t="shared" si="1"/>
        <v>8363</v>
      </c>
      <c r="Q36" s="110">
        <f t="shared" si="6"/>
        <v>-2.0311246879871771E-2</v>
      </c>
      <c r="R36" s="92"/>
      <c r="T36" s="50"/>
      <c r="U36" s="50"/>
    </row>
    <row r="37" spans="2:21">
      <c r="B37" s="141" t="s">
        <v>147</v>
      </c>
      <c r="C37" s="142" t="s">
        <v>148</v>
      </c>
      <c r="D37" s="143" t="s">
        <v>87</v>
      </c>
      <c r="E37" s="143" t="s">
        <v>149</v>
      </c>
      <c r="F37" s="143"/>
      <c r="G37" s="144" t="s">
        <v>150</v>
      </c>
      <c r="H37" s="145" t="s">
        <v>801</v>
      </c>
      <c r="I37" s="146">
        <v>2361</v>
      </c>
      <c r="J37" s="147">
        <v>2367</v>
      </c>
      <c r="K37" s="140"/>
      <c r="L37" s="109" t="s">
        <v>801</v>
      </c>
      <c r="M37" s="102">
        <v>3</v>
      </c>
      <c r="N37" s="96">
        <f t="shared" si="0"/>
        <v>8226</v>
      </c>
      <c r="O37" s="97">
        <f t="shared" si="5"/>
        <v>8.6987034008138963E-3</v>
      </c>
      <c r="P37" s="96">
        <f t="shared" si="1"/>
        <v>8379</v>
      </c>
      <c r="Q37" s="110">
        <f t="shared" si="6"/>
        <v>-1.8436917087940347E-2</v>
      </c>
      <c r="R37" s="92"/>
      <c r="T37" s="50"/>
      <c r="U37" s="50"/>
    </row>
    <row r="38" spans="2:21">
      <c r="B38" s="141" t="s">
        <v>151</v>
      </c>
      <c r="C38" s="142" t="s">
        <v>152</v>
      </c>
      <c r="D38" s="143" t="s">
        <v>87</v>
      </c>
      <c r="E38" s="143" t="s">
        <v>149</v>
      </c>
      <c r="F38" s="143"/>
      <c r="G38" s="144" t="s">
        <v>150</v>
      </c>
      <c r="H38" s="145" t="s">
        <v>801</v>
      </c>
      <c r="I38" s="146">
        <v>889</v>
      </c>
      <c r="J38" s="147">
        <v>889</v>
      </c>
      <c r="K38" s="140"/>
      <c r="L38" s="137" t="s">
        <v>802</v>
      </c>
      <c r="M38" s="138">
        <v>3</v>
      </c>
      <c r="N38" s="133">
        <f t="shared" si="0"/>
        <v>8747</v>
      </c>
      <c r="O38" s="134">
        <f t="shared" si="5"/>
        <v>7.2585407080831346E-2</v>
      </c>
      <c r="P38" s="133">
        <f t="shared" si="1"/>
        <v>8956</v>
      </c>
      <c r="Q38" s="135">
        <f t="shared" si="6"/>
        <v>4.9156101033584761E-2</v>
      </c>
      <c r="R38" s="92"/>
      <c r="T38" s="50"/>
      <c r="U38" s="50"/>
    </row>
    <row r="39" spans="2:21">
      <c r="B39" s="141" t="s">
        <v>153</v>
      </c>
      <c r="C39" s="142" t="s">
        <v>154</v>
      </c>
      <c r="D39" s="143" t="s">
        <v>87</v>
      </c>
      <c r="E39" s="143" t="s">
        <v>149</v>
      </c>
      <c r="F39" s="143"/>
      <c r="G39" s="144" t="s">
        <v>150</v>
      </c>
      <c r="H39" s="145" t="s">
        <v>801</v>
      </c>
      <c r="I39" s="146">
        <v>1131</v>
      </c>
      <c r="J39" s="147">
        <v>1131</v>
      </c>
      <c r="L39" s="131" t="s">
        <v>803</v>
      </c>
      <c r="M39" s="139">
        <v>2</v>
      </c>
      <c r="N39" s="106">
        <f t="shared" si="0"/>
        <v>5030</v>
      </c>
      <c r="O39" s="107">
        <f t="shared" si="5"/>
        <v>-7.4807717340245466E-2</v>
      </c>
      <c r="P39" s="106">
        <f t="shared" si="1"/>
        <v>5370</v>
      </c>
      <c r="Q39" s="108">
        <f t="shared" si="6"/>
        <v>-5.6392095374550602E-2</v>
      </c>
      <c r="R39" s="92"/>
      <c r="T39" s="50"/>
      <c r="U39" s="50"/>
    </row>
    <row r="40" spans="2:21">
      <c r="B40" s="141" t="s">
        <v>156</v>
      </c>
      <c r="C40" s="142" t="s">
        <v>157</v>
      </c>
      <c r="D40" s="143" t="s">
        <v>87</v>
      </c>
      <c r="E40" s="143" t="s">
        <v>158</v>
      </c>
      <c r="F40" s="143"/>
      <c r="G40" s="144" t="s">
        <v>108</v>
      </c>
      <c r="H40" s="145" t="s">
        <v>802</v>
      </c>
      <c r="I40" s="146">
        <v>2114</v>
      </c>
      <c r="J40" s="147">
        <v>2291</v>
      </c>
      <c r="L40" s="117" t="s">
        <v>122</v>
      </c>
      <c r="M40" s="102">
        <v>2</v>
      </c>
      <c r="N40" s="96">
        <f t="shared" si="0"/>
        <v>5614</v>
      </c>
      <c r="O40" s="97">
        <f t="shared" si="5"/>
        <v>3.2610233568958646E-2</v>
      </c>
      <c r="P40" s="96">
        <f t="shared" si="1"/>
        <v>5948</v>
      </c>
      <c r="Q40" s="110">
        <f t="shared" si="6"/>
        <v>4.5173150225730548E-2</v>
      </c>
      <c r="R40" s="92"/>
      <c r="T40" s="50"/>
      <c r="U40" s="50"/>
    </row>
    <row r="41" spans="2:21">
      <c r="B41" s="141" t="s">
        <v>160</v>
      </c>
      <c r="C41" s="142" t="s">
        <v>161</v>
      </c>
      <c r="D41" s="143" t="s">
        <v>87</v>
      </c>
      <c r="E41" s="143" t="s">
        <v>158</v>
      </c>
      <c r="F41" s="143"/>
      <c r="G41" s="144" t="s">
        <v>108</v>
      </c>
      <c r="H41" s="145" t="s">
        <v>802</v>
      </c>
      <c r="I41" s="146">
        <v>2083</v>
      </c>
      <c r="J41" s="147">
        <v>2100</v>
      </c>
      <c r="L41" s="117" t="s">
        <v>128</v>
      </c>
      <c r="M41" s="102">
        <v>2</v>
      </c>
      <c r="N41" s="96">
        <f t="shared" si="0"/>
        <v>4782</v>
      </c>
      <c r="O41" s="97">
        <f t="shared" si="5"/>
        <v>-0.12042355950716775</v>
      </c>
      <c r="P41" s="96">
        <f t="shared" si="1"/>
        <v>5145</v>
      </c>
      <c r="Q41" s="110">
        <f t="shared" si="6"/>
        <v>-9.5928739423102954E-2</v>
      </c>
      <c r="R41" s="92"/>
      <c r="T41" s="50"/>
      <c r="U41" s="50"/>
    </row>
    <row r="42" spans="2:21">
      <c r="B42" s="141" t="s">
        <v>162</v>
      </c>
      <c r="C42" s="142" t="s">
        <v>163</v>
      </c>
      <c r="D42" s="143" t="s">
        <v>87</v>
      </c>
      <c r="E42" s="143" t="s">
        <v>164</v>
      </c>
      <c r="F42" s="143"/>
      <c r="G42" s="144" t="s">
        <v>108</v>
      </c>
      <c r="H42" s="145" t="s">
        <v>802</v>
      </c>
      <c r="I42" s="146">
        <v>638</v>
      </c>
      <c r="J42" s="147">
        <v>638</v>
      </c>
      <c r="L42" s="117" t="s">
        <v>118</v>
      </c>
      <c r="M42" s="102">
        <v>2</v>
      </c>
      <c r="N42" s="96">
        <f t="shared" si="0"/>
        <v>5606</v>
      </c>
      <c r="O42" s="97">
        <f t="shared" si="5"/>
        <v>3.1138754789380507E-2</v>
      </c>
      <c r="P42" s="96">
        <f t="shared" si="1"/>
        <v>5691</v>
      </c>
      <c r="Q42" s="110">
        <f t="shared" si="6"/>
        <v>1.3516801384083582E-5</v>
      </c>
      <c r="R42" s="92"/>
      <c r="T42" s="50"/>
      <c r="U42" s="50"/>
    </row>
    <row r="43" spans="2:21">
      <c r="B43" s="141" t="s">
        <v>166</v>
      </c>
      <c r="C43" s="142" t="s">
        <v>167</v>
      </c>
      <c r="D43" s="143" t="s">
        <v>87</v>
      </c>
      <c r="E43" s="143" t="s">
        <v>164</v>
      </c>
      <c r="F43" s="143"/>
      <c r="G43" s="144" t="s">
        <v>108</v>
      </c>
      <c r="H43" s="145" t="s">
        <v>802</v>
      </c>
      <c r="I43" s="146">
        <v>2676</v>
      </c>
      <c r="J43" s="147">
        <v>2681</v>
      </c>
      <c r="L43" s="118" t="s">
        <v>125</v>
      </c>
      <c r="M43" s="138">
        <v>1</v>
      </c>
      <c r="N43" s="133">
        <f t="shared" si="0"/>
        <v>2716</v>
      </c>
      <c r="O43" s="134">
        <f t="shared" si="5"/>
        <v>-8.6590866644400434E-4</v>
      </c>
      <c r="P43" s="133">
        <f t="shared" si="1"/>
        <v>2763</v>
      </c>
      <c r="Q43" s="135">
        <f t="shared" si="6"/>
        <v>-2.8980022167554305E-2</v>
      </c>
      <c r="R43" s="92"/>
      <c r="T43" s="50"/>
      <c r="U43" s="50"/>
    </row>
    <row r="44" spans="2:21">
      <c r="B44" s="141" t="s">
        <v>169</v>
      </c>
      <c r="C44" s="142" t="s">
        <v>170</v>
      </c>
      <c r="D44" s="143" t="s">
        <v>87</v>
      </c>
      <c r="E44" s="143" t="s">
        <v>164</v>
      </c>
      <c r="F44" s="143"/>
      <c r="G44" s="144" t="s">
        <v>108</v>
      </c>
      <c r="H44" s="145" t="s">
        <v>802</v>
      </c>
      <c r="I44" s="146">
        <v>1236</v>
      </c>
      <c r="J44" s="147">
        <v>1246</v>
      </c>
      <c r="L44" s="131" t="s">
        <v>155</v>
      </c>
      <c r="M44" s="139">
        <v>2</v>
      </c>
      <c r="N44" s="106">
        <f t="shared" si="0"/>
        <v>5195</v>
      </c>
      <c r="O44" s="107">
        <f t="shared" si="5"/>
        <v>-4.4458467511446352E-2</v>
      </c>
      <c r="P44" s="106">
        <f t="shared" si="1"/>
        <v>6163</v>
      </c>
      <c r="Q44" s="108">
        <f t="shared" si="6"/>
        <v>8.2952610094347234E-2</v>
      </c>
      <c r="R44" s="92"/>
      <c r="T44" s="50"/>
      <c r="U44" s="50"/>
    </row>
    <row r="45" spans="2:21">
      <c r="B45" s="141" t="s">
        <v>172</v>
      </c>
      <c r="C45" s="142" t="s">
        <v>173</v>
      </c>
      <c r="D45" s="143" t="s">
        <v>87</v>
      </c>
      <c r="E45" s="143" t="s">
        <v>174</v>
      </c>
      <c r="F45" s="143"/>
      <c r="G45" s="144" t="s">
        <v>150</v>
      </c>
      <c r="H45" s="145" t="s">
        <v>801</v>
      </c>
      <c r="I45" s="146">
        <v>425</v>
      </c>
      <c r="J45" s="147">
        <v>425</v>
      </c>
      <c r="L45" s="132" t="s">
        <v>159</v>
      </c>
      <c r="M45" s="138">
        <v>3</v>
      </c>
      <c r="N45" s="133">
        <f t="shared" si="0"/>
        <v>7901</v>
      </c>
      <c r="O45" s="134">
        <f t="shared" si="5"/>
        <v>-3.1153846879427408E-2</v>
      </c>
      <c r="P45" s="133">
        <f t="shared" si="1"/>
        <v>8138</v>
      </c>
      <c r="Q45" s="135">
        <f t="shared" si="6"/>
        <v>-4.666900957890667E-2</v>
      </c>
      <c r="R45" s="92"/>
      <c r="T45" s="50"/>
      <c r="U45" s="50"/>
    </row>
    <row r="46" spans="2:21">
      <c r="B46" s="141" t="s">
        <v>175</v>
      </c>
      <c r="C46" s="142" t="s">
        <v>176</v>
      </c>
      <c r="D46" s="143" t="s">
        <v>87</v>
      </c>
      <c r="E46" s="143" t="s">
        <v>174</v>
      </c>
      <c r="F46" s="143"/>
      <c r="G46" s="144" t="s">
        <v>150</v>
      </c>
      <c r="H46" s="145" t="s">
        <v>801</v>
      </c>
      <c r="I46" s="146">
        <v>1050</v>
      </c>
      <c r="J46" s="147">
        <v>1082</v>
      </c>
      <c r="L46" s="127" t="s">
        <v>804</v>
      </c>
      <c r="M46" s="105">
        <v>2</v>
      </c>
      <c r="N46" s="128">
        <f t="shared" si="0"/>
        <v>5345</v>
      </c>
      <c r="O46" s="129">
        <f t="shared" si="5"/>
        <v>-1.6868240394356259E-2</v>
      </c>
      <c r="P46" s="128">
        <f t="shared" si="1"/>
        <v>6236</v>
      </c>
      <c r="Q46" s="130">
        <f t="shared" si="6"/>
        <v>9.5780054607877557E-2</v>
      </c>
      <c r="R46" s="92"/>
      <c r="T46" s="50"/>
      <c r="U46" s="50"/>
    </row>
    <row r="47" spans="2:21">
      <c r="B47" s="141" t="s">
        <v>178</v>
      </c>
      <c r="C47" s="142" t="s">
        <v>179</v>
      </c>
      <c r="D47" s="143" t="s">
        <v>87</v>
      </c>
      <c r="E47" s="143" t="s">
        <v>174</v>
      </c>
      <c r="F47" s="143"/>
      <c r="G47" s="144" t="s">
        <v>150</v>
      </c>
      <c r="H47" s="145" t="s">
        <v>801</v>
      </c>
      <c r="I47" s="146">
        <v>2370</v>
      </c>
      <c r="J47" s="147">
        <v>2485</v>
      </c>
      <c r="K47" s="45"/>
      <c r="L47" s="118" t="s">
        <v>805</v>
      </c>
      <c r="M47" s="119">
        <v>2</v>
      </c>
      <c r="N47" s="120">
        <f t="shared" si="0"/>
        <v>5630</v>
      </c>
      <c r="O47" s="121">
        <f t="shared" si="5"/>
        <v>3.5553191128114919E-2</v>
      </c>
      <c r="P47" s="120">
        <f t="shared" si="1"/>
        <v>5886</v>
      </c>
      <c r="Q47" s="122">
        <f t="shared" si="6"/>
        <v>3.4278608310129452E-2</v>
      </c>
      <c r="R47" s="123"/>
      <c r="T47" s="50"/>
      <c r="U47" s="50"/>
    </row>
    <row r="48" spans="2:21">
      <c r="B48" s="141" t="s">
        <v>180</v>
      </c>
      <c r="C48" s="142" t="s">
        <v>181</v>
      </c>
      <c r="D48" s="143" t="s">
        <v>182</v>
      </c>
      <c r="E48" s="143" t="s">
        <v>183</v>
      </c>
      <c r="F48" s="143"/>
      <c r="G48" s="144" t="s">
        <v>84</v>
      </c>
      <c r="H48" s="148" t="s">
        <v>800</v>
      </c>
      <c r="I48" s="146">
        <v>1466</v>
      </c>
      <c r="J48" s="147">
        <v>1520</v>
      </c>
      <c r="K48" s="140"/>
      <c r="L48" s="98"/>
      <c r="M48" s="95"/>
      <c r="N48" s="96"/>
      <c r="O48" s="97"/>
      <c r="P48" s="96"/>
      <c r="Q48" s="97"/>
      <c r="R48" s="98"/>
      <c r="S48" s="103"/>
      <c r="T48" s="50"/>
      <c r="U48" s="50"/>
    </row>
    <row r="49" spans="2:21">
      <c r="B49" s="141" t="s">
        <v>184</v>
      </c>
      <c r="C49" s="142" t="s">
        <v>185</v>
      </c>
      <c r="D49" s="143" t="s">
        <v>186</v>
      </c>
      <c r="E49" s="143" t="s">
        <v>186</v>
      </c>
      <c r="F49" s="143"/>
      <c r="G49" s="144" t="s">
        <v>84</v>
      </c>
      <c r="H49" s="148" t="s">
        <v>800</v>
      </c>
      <c r="I49" s="146">
        <v>558</v>
      </c>
      <c r="J49" s="147">
        <v>614</v>
      </c>
      <c r="K49" s="140"/>
      <c r="L49" s="98"/>
      <c r="M49" s="102"/>
      <c r="N49" s="96"/>
      <c r="O49" s="97"/>
      <c r="P49" s="96"/>
      <c r="Q49" s="97"/>
      <c r="R49" s="98"/>
      <c r="S49" s="103"/>
      <c r="T49" s="50"/>
      <c r="U49" s="50"/>
    </row>
    <row r="50" spans="2:21">
      <c r="B50" s="141" t="s">
        <v>187</v>
      </c>
      <c r="C50" s="142" t="s">
        <v>188</v>
      </c>
      <c r="D50" s="143" t="s">
        <v>189</v>
      </c>
      <c r="E50" s="143" t="s">
        <v>189</v>
      </c>
      <c r="F50" s="143"/>
      <c r="G50" s="144" t="s">
        <v>84</v>
      </c>
      <c r="H50" s="145" t="s">
        <v>189</v>
      </c>
      <c r="I50" s="146">
        <v>2723</v>
      </c>
      <c r="J50" s="147">
        <v>2886</v>
      </c>
      <c r="K50" s="140"/>
      <c r="L50" s="98"/>
      <c r="M50" s="102"/>
      <c r="N50" s="96"/>
      <c r="O50" s="97"/>
      <c r="P50" s="96"/>
      <c r="Q50" s="97"/>
      <c r="R50" s="98"/>
      <c r="S50" s="103"/>
      <c r="T50" s="50"/>
      <c r="U50" s="50"/>
    </row>
    <row r="51" spans="2:21">
      <c r="B51" s="141" t="s">
        <v>190</v>
      </c>
      <c r="C51" s="142" t="s">
        <v>191</v>
      </c>
      <c r="D51" s="143" t="s">
        <v>182</v>
      </c>
      <c r="E51" s="143" t="s">
        <v>192</v>
      </c>
      <c r="F51" s="143"/>
      <c r="G51" s="144" t="s">
        <v>90</v>
      </c>
      <c r="H51" s="148" t="s">
        <v>800</v>
      </c>
      <c r="I51" s="146">
        <v>1951</v>
      </c>
      <c r="J51" s="147">
        <v>2036</v>
      </c>
      <c r="K51" s="140"/>
      <c r="L51" s="98"/>
      <c r="M51" s="102"/>
      <c r="N51" s="96"/>
      <c r="O51" s="97"/>
      <c r="P51" s="96"/>
      <c r="Q51" s="97"/>
      <c r="R51" s="98"/>
      <c r="S51" s="103"/>
    </row>
    <row r="52" spans="2:21">
      <c r="B52" s="141" t="s">
        <v>193</v>
      </c>
      <c r="C52" s="142" t="s">
        <v>194</v>
      </c>
      <c r="D52" s="143" t="s">
        <v>182</v>
      </c>
      <c r="E52" s="143" t="s">
        <v>195</v>
      </c>
      <c r="F52" s="143"/>
      <c r="G52" s="144" t="s">
        <v>90</v>
      </c>
      <c r="H52" s="148" t="s">
        <v>800</v>
      </c>
      <c r="I52" s="146">
        <v>2646</v>
      </c>
      <c r="J52" s="147">
        <v>2890</v>
      </c>
      <c r="K52" s="140"/>
      <c r="L52" s="98"/>
      <c r="M52" s="102"/>
      <c r="N52" s="96"/>
      <c r="O52" s="97"/>
      <c r="P52" s="96"/>
      <c r="Q52" s="97"/>
      <c r="R52" s="98"/>
      <c r="S52" s="103"/>
    </row>
    <row r="53" spans="2:21">
      <c r="B53" s="141" t="s">
        <v>196</v>
      </c>
      <c r="C53" s="142" t="s">
        <v>197</v>
      </c>
      <c r="D53" s="143" t="s">
        <v>198</v>
      </c>
      <c r="E53" s="143" t="s">
        <v>199</v>
      </c>
      <c r="F53" s="143"/>
      <c r="G53" s="144" t="s">
        <v>70</v>
      </c>
      <c r="H53" s="145" t="s">
        <v>781</v>
      </c>
      <c r="I53" s="146">
        <v>975</v>
      </c>
      <c r="J53" s="147">
        <v>1192</v>
      </c>
      <c r="L53" s="99"/>
      <c r="M53" s="100"/>
      <c r="N53" s="96">
        <f>IF(L53="",0,(SUMIF($H$20:$H$998,L53,$I$20:$I$998)))</f>
        <v>0</v>
      </c>
      <c r="O53" s="97">
        <f t="shared" ref="O53:O80" si="7">IF(L53="",-1,(-($M$6-(N53/M53))/$M$6))</f>
        <v>-1</v>
      </c>
      <c r="P53" s="96">
        <f>IF(L53="",0,(SUMIF($H$19:$H$998,L53,$J$19:$J$998)))</f>
        <v>0</v>
      </c>
      <c r="Q53" s="97">
        <f t="shared" ref="Q53:Q79" si="8">IF(L53="",-1,(-($N$6-(P53/M53))/$N$6))</f>
        <v>-1</v>
      </c>
      <c r="R53" s="98"/>
      <c r="S53" s="103"/>
    </row>
    <row r="54" spans="2:21">
      <c r="B54" s="141" t="s">
        <v>200</v>
      </c>
      <c r="C54" s="142" t="s">
        <v>201</v>
      </c>
      <c r="D54" s="143" t="s">
        <v>198</v>
      </c>
      <c r="E54" s="143" t="s">
        <v>202</v>
      </c>
      <c r="F54" s="143"/>
      <c r="G54" s="144" t="s">
        <v>70</v>
      </c>
      <c r="H54" s="145" t="s">
        <v>781</v>
      </c>
      <c r="I54" s="146">
        <v>1555</v>
      </c>
      <c r="J54" s="147">
        <v>1555</v>
      </c>
      <c r="L54" s="124"/>
      <c r="M54" s="125"/>
      <c r="N54" s="96"/>
      <c r="O54" s="97"/>
      <c r="P54" s="96"/>
      <c r="Q54" s="97"/>
      <c r="R54" s="98"/>
      <c r="S54" s="103"/>
    </row>
    <row r="55" spans="2:21">
      <c r="B55" s="141" t="s">
        <v>203</v>
      </c>
      <c r="C55" s="142" t="s">
        <v>204</v>
      </c>
      <c r="D55" s="143" t="s">
        <v>205</v>
      </c>
      <c r="E55" s="143" t="s">
        <v>206</v>
      </c>
      <c r="F55" s="143"/>
      <c r="G55" s="144" t="s">
        <v>70</v>
      </c>
      <c r="H55" s="145" t="s">
        <v>781</v>
      </c>
      <c r="I55" s="146">
        <v>112</v>
      </c>
      <c r="J55" s="147">
        <v>112</v>
      </c>
      <c r="K55" s="140"/>
      <c r="L55" s="89"/>
      <c r="M55" s="80"/>
      <c r="N55" s="96"/>
      <c r="O55" s="97"/>
      <c r="P55" s="96"/>
      <c r="Q55" s="97"/>
      <c r="R55" s="98"/>
      <c r="S55" s="103"/>
    </row>
    <row r="56" spans="2:21">
      <c r="B56" s="141" t="s">
        <v>207</v>
      </c>
      <c r="C56" s="142" t="s">
        <v>208</v>
      </c>
      <c r="D56" s="143" t="s">
        <v>205</v>
      </c>
      <c r="E56" s="143" t="s">
        <v>209</v>
      </c>
      <c r="F56" s="143"/>
      <c r="G56" s="144" t="s">
        <v>70</v>
      </c>
      <c r="H56" s="145" t="s">
        <v>781</v>
      </c>
      <c r="I56" s="146">
        <v>147</v>
      </c>
      <c r="J56" s="147">
        <v>147</v>
      </c>
      <c r="K56" s="140"/>
      <c r="L56" s="103"/>
      <c r="M56" s="80"/>
      <c r="N56" s="96"/>
      <c r="O56" s="97"/>
      <c r="P56" s="96"/>
      <c r="Q56" s="97"/>
      <c r="R56" s="98"/>
      <c r="S56" s="103"/>
    </row>
    <row r="57" spans="2:21">
      <c r="B57" s="141" t="s">
        <v>210</v>
      </c>
      <c r="C57" s="142" t="s">
        <v>211</v>
      </c>
      <c r="D57" s="143" t="s">
        <v>205</v>
      </c>
      <c r="E57" s="143" t="s">
        <v>212</v>
      </c>
      <c r="F57" s="143"/>
      <c r="G57" s="144" t="s">
        <v>70</v>
      </c>
      <c r="H57" s="145" t="s">
        <v>781</v>
      </c>
      <c r="I57" s="146">
        <v>118</v>
      </c>
      <c r="J57" s="147">
        <v>118</v>
      </c>
      <c r="K57" s="140"/>
      <c r="L57" s="103"/>
      <c r="M57" s="80"/>
      <c r="N57" s="96"/>
      <c r="O57" s="97"/>
      <c r="P57" s="96"/>
      <c r="Q57" s="97"/>
      <c r="R57" s="98"/>
      <c r="S57" s="103"/>
    </row>
    <row r="58" spans="2:21">
      <c r="B58" s="141" t="s">
        <v>213</v>
      </c>
      <c r="C58" s="142" t="s">
        <v>214</v>
      </c>
      <c r="D58" s="143" t="s">
        <v>215</v>
      </c>
      <c r="E58" s="143" t="s">
        <v>216</v>
      </c>
      <c r="F58" s="143"/>
      <c r="G58" s="144" t="s">
        <v>96</v>
      </c>
      <c r="H58" s="145" t="s">
        <v>777</v>
      </c>
      <c r="I58" s="146">
        <v>86</v>
      </c>
      <c r="J58" s="147">
        <v>86</v>
      </c>
      <c r="K58" s="140"/>
      <c r="L58" s="103"/>
      <c r="M58" s="80"/>
      <c r="N58" s="96"/>
      <c r="O58" s="97"/>
      <c r="P58" s="96"/>
      <c r="Q58" s="97"/>
      <c r="R58" s="98"/>
      <c r="S58" s="103"/>
    </row>
    <row r="59" spans="2:21">
      <c r="B59" s="141" t="s">
        <v>217</v>
      </c>
      <c r="C59" s="142" t="s">
        <v>218</v>
      </c>
      <c r="D59" s="143" t="s">
        <v>219</v>
      </c>
      <c r="E59" s="143" t="s">
        <v>219</v>
      </c>
      <c r="F59" s="143"/>
      <c r="G59" s="144" t="s">
        <v>96</v>
      </c>
      <c r="H59" s="145" t="s">
        <v>777</v>
      </c>
      <c r="I59" s="146">
        <v>164</v>
      </c>
      <c r="J59" s="147">
        <v>164</v>
      </c>
      <c r="K59" s="140"/>
      <c r="L59" s="78"/>
      <c r="M59" s="80"/>
      <c r="N59" s="96"/>
      <c r="O59" s="97"/>
      <c r="P59" s="96"/>
      <c r="Q59" s="97"/>
      <c r="R59" s="98"/>
      <c r="S59" s="103"/>
    </row>
    <row r="60" spans="2:21">
      <c r="B60" s="141" t="s">
        <v>220</v>
      </c>
      <c r="C60" s="142" t="s">
        <v>221</v>
      </c>
      <c r="D60" s="143" t="s">
        <v>222</v>
      </c>
      <c r="E60" s="143" t="s">
        <v>223</v>
      </c>
      <c r="F60" s="143"/>
      <c r="G60" s="144" t="s">
        <v>96</v>
      </c>
      <c r="H60" s="145" t="s">
        <v>777</v>
      </c>
      <c r="I60" s="146">
        <v>144</v>
      </c>
      <c r="J60" s="147">
        <v>144</v>
      </c>
      <c r="L60" s="99"/>
      <c r="M60" s="125"/>
      <c r="N60" s="96">
        <f>IF(L60="",0,(SUMIF($H$20:$H$998,L60,$I$20:$I$998)))</f>
        <v>0</v>
      </c>
      <c r="O60" s="97">
        <f t="shared" si="7"/>
        <v>-1</v>
      </c>
      <c r="P60" s="96">
        <f>IF(L60="",0,(SUMIF($H$19:$H$998,L60,$J$19:$J$998)))</f>
        <v>0</v>
      </c>
      <c r="Q60" s="97">
        <f t="shared" si="8"/>
        <v>-1</v>
      </c>
      <c r="R60" s="98"/>
      <c r="S60" s="103"/>
    </row>
    <row r="61" spans="2:21">
      <c r="B61" s="141" t="s">
        <v>224</v>
      </c>
      <c r="C61" s="142" t="s">
        <v>225</v>
      </c>
      <c r="D61" s="143" t="s">
        <v>222</v>
      </c>
      <c r="E61" s="143" t="s">
        <v>226</v>
      </c>
      <c r="F61" s="143"/>
      <c r="G61" s="144" t="s">
        <v>96</v>
      </c>
      <c r="H61" s="145" t="s">
        <v>777</v>
      </c>
      <c r="I61" s="146">
        <v>101</v>
      </c>
      <c r="J61" s="147">
        <v>101</v>
      </c>
      <c r="K61" s="45"/>
      <c r="L61" s="126"/>
      <c r="M61" s="125"/>
      <c r="N61" s="96"/>
      <c r="O61" s="97"/>
      <c r="P61" s="96"/>
      <c r="Q61" s="97"/>
      <c r="R61" s="98"/>
      <c r="S61" s="103"/>
    </row>
    <row r="62" spans="2:21">
      <c r="B62" s="141" t="s">
        <v>227</v>
      </c>
      <c r="C62" s="142" t="s">
        <v>228</v>
      </c>
      <c r="D62" s="143" t="s">
        <v>222</v>
      </c>
      <c r="E62" s="143" t="s">
        <v>229</v>
      </c>
      <c r="F62" s="143"/>
      <c r="G62" s="144" t="s">
        <v>96</v>
      </c>
      <c r="H62" s="145" t="s">
        <v>777</v>
      </c>
      <c r="I62" s="146">
        <v>339</v>
      </c>
      <c r="J62" s="147">
        <v>339</v>
      </c>
      <c r="K62" s="140"/>
      <c r="L62" s="89"/>
      <c r="M62" s="80"/>
      <c r="N62" s="96"/>
      <c r="O62" s="97"/>
      <c r="P62" s="96"/>
      <c r="Q62" s="97"/>
      <c r="R62" s="98"/>
      <c r="S62" s="103"/>
    </row>
    <row r="63" spans="2:21">
      <c r="B63" s="141" t="s">
        <v>230</v>
      </c>
      <c r="C63" s="142" t="s">
        <v>231</v>
      </c>
      <c r="D63" s="143" t="s">
        <v>232</v>
      </c>
      <c r="E63" s="143" t="s">
        <v>232</v>
      </c>
      <c r="F63" s="143"/>
      <c r="G63" s="144" t="s">
        <v>96</v>
      </c>
      <c r="H63" s="145" t="s">
        <v>777</v>
      </c>
      <c r="I63" s="146">
        <v>148</v>
      </c>
      <c r="J63" s="147">
        <v>148</v>
      </c>
      <c r="K63" s="140"/>
      <c r="L63" s="89"/>
      <c r="M63" s="80"/>
      <c r="N63" s="96"/>
      <c r="O63" s="97"/>
      <c r="P63" s="96"/>
      <c r="Q63" s="97"/>
      <c r="R63" s="98"/>
      <c r="S63" s="103"/>
    </row>
    <row r="64" spans="2:21">
      <c r="B64" s="141" t="s">
        <v>233</v>
      </c>
      <c r="C64" s="142" t="s">
        <v>234</v>
      </c>
      <c r="D64" s="143" t="s">
        <v>235</v>
      </c>
      <c r="E64" s="143" t="s">
        <v>235</v>
      </c>
      <c r="F64" s="143"/>
      <c r="G64" s="144" t="s">
        <v>70</v>
      </c>
      <c r="H64" s="145" t="s">
        <v>784</v>
      </c>
      <c r="I64" s="146">
        <v>283</v>
      </c>
      <c r="J64" s="147">
        <v>283</v>
      </c>
      <c r="L64" s="101"/>
      <c r="M64" s="125"/>
      <c r="N64" s="96"/>
      <c r="O64" s="97"/>
      <c r="P64" s="96"/>
      <c r="Q64" s="97"/>
      <c r="R64" s="98"/>
      <c r="S64" s="103"/>
    </row>
    <row r="65" spans="2:19">
      <c r="B65" s="141" t="s">
        <v>236</v>
      </c>
      <c r="C65" s="142" t="s">
        <v>237</v>
      </c>
      <c r="D65" s="143" t="s">
        <v>238</v>
      </c>
      <c r="E65" s="143" t="s">
        <v>238</v>
      </c>
      <c r="F65" s="143"/>
      <c r="G65" s="144" t="s">
        <v>70</v>
      </c>
      <c r="H65" s="145" t="s">
        <v>784</v>
      </c>
      <c r="I65" s="146">
        <v>431</v>
      </c>
      <c r="J65" s="147">
        <v>444</v>
      </c>
      <c r="L65" s="88"/>
      <c r="M65" s="125"/>
      <c r="N65" s="96"/>
      <c r="O65" s="97"/>
      <c r="P65" s="96"/>
      <c r="Q65" s="97"/>
      <c r="R65" s="98"/>
      <c r="S65" s="103"/>
    </row>
    <row r="66" spans="2:19">
      <c r="B66" s="141" t="s">
        <v>239</v>
      </c>
      <c r="C66" s="142" t="s">
        <v>240</v>
      </c>
      <c r="D66" s="143" t="s">
        <v>241</v>
      </c>
      <c r="E66" s="143" t="s">
        <v>242</v>
      </c>
      <c r="F66" s="143"/>
      <c r="G66" s="144" t="s">
        <v>66</v>
      </c>
      <c r="H66" s="145" t="s">
        <v>775</v>
      </c>
      <c r="I66" s="146">
        <v>337</v>
      </c>
      <c r="J66" s="147">
        <v>337</v>
      </c>
      <c r="L66" s="81"/>
      <c r="M66" s="95"/>
      <c r="N66" s="96"/>
      <c r="O66" s="97"/>
      <c r="P66" s="96"/>
      <c r="Q66" s="97"/>
      <c r="R66" s="98"/>
      <c r="S66" s="103"/>
    </row>
    <row r="67" spans="2:19">
      <c r="B67" s="141" t="s">
        <v>243</v>
      </c>
      <c r="C67" s="142" t="s">
        <v>244</v>
      </c>
      <c r="D67" s="143" t="s">
        <v>241</v>
      </c>
      <c r="E67" s="143" t="s">
        <v>245</v>
      </c>
      <c r="F67" s="143"/>
      <c r="G67" s="144" t="s">
        <v>66</v>
      </c>
      <c r="H67" s="145" t="s">
        <v>775</v>
      </c>
      <c r="I67" s="146">
        <v>134</v>
      </c>
      <c r="J67" s="147">
        <v>134</v>
      </c>
      <c r="L67" s="81"/>
      <c r="M67" s="95"/>
      <c r="N67" s="96"/>
      <c r="O67" s="97"/>
      <c r="P67" s="96"/>
      <c r="Q67" s="97"/>
      <c r="R67" s="98"/>
      <c r="S67" s="103"/>
    </row>
    <row r="68" spans="2:19">
      <c r="B68" s="141" t="s">
        <v>246</v>
      </c>
      <c r="C68" s="142" t="s">
        <v>247</v>
      </c>
      <c r="D68" s="143" t="s">
        <v>248</v>
      </c>
      <c r="E68" s="143" t="s">
        <v>249</v>
      </c>
      <c r="F68" s="143"/>
      <c r="G68" s="144" t="s">
        <v>66</v>
      </c>
      <c r="H68" s="145" t="s">
        <v>775</v>
      </c>
      <c r="I68" s="146">
        <v>1045</v>
      </c>
      <c r="J68" s="147">
        <v>1073</v>
      </c>
      <c r="L68" s="99"/>
      <c r="M68" s="125"/>
      <c r="N68" s="96">
        <f t="shared" ref="N68:N84" si="9">IF(L68="",0,(SUMIF($H$20:$H$998,L68,$I$20:$I$998)))</f>
        <v>0</v>
      </c>
      <c r="O68" s="97">
        <f t="shared" si="7"/>
        <v>-1</v>
      </c>
      <c r="P68" s="96">
        <f t="shared" ref="P68:P84" si="10">IF(L68="",0,(SUMIF($H$19:$H$998,L68,$J$19:$J$998)))</f>
        <v>0</v>
      </c>
      <c r="Q68" s="97">
        <f t="shared" si="8"/>
        <v>-1</v>
      </c>
      <c r="R68" s="98"/>
      <c r="S68" s="103"/>
    </row>
    <row r="69" spans="2:19">
      <c r="B69" s="141" t="s">
        <v>250</v>
      </c>
      <c r="C69" s="142" t="s">
        <v>251</v>
      </c>
      <c r="D69" s="143" t="s">
        <v>248</v>
      </c>
      <c r="E69" s="143" t="s">
        <v>252</v>
      </c>
      <c r="F69" s="143"/>
      <c r="G69" s="144" t="s">
        <v>66</v>
      </c>
      <c r="H69" s="145" t="s">
        <v>775</v>
      </c>
      <c r="I69" s="146">
        <v>229</v>
      </c>
      <c r="J69" s="147">
        <v>229</v>
      </c>
      <c r="L69" s="99"/>
      <c r="M69" s="125"/>
      <c r="N69" s="96">
        <f t="shared" si="9"/>
        <v>0</v>
      </c>
      <c r="O69" s="97">
        <f t="shared" si="7"/>
        <v>-1</v>
      </c>
      <c r="P69" s="96">
        <f t="shared" si="10"/>
        <v>0</v>
      </c>
      <c r="Q69" s="97">
        <f t="shared" si="8"/>
        <v>-1</v>
      </c>
      <c r="R69" s="98"/>
      <c r="S69" s="103"/>
    </row>
    <row r="70" spans="2:19">
      <c r="B70" s="141" t="s">
        <v>253</v>
      </c>
      <c r="C70" s="142" t="s">
        <v>254</v>
      </c>
      <c r="D70" s="143" t="s">
        <v>248</v>
      </c>
      <c r="E70" s="143" t="s">
        <v>255</v>
      </c>
      <c r="F70" s="143"/>
      <c r="G70" s="144" t="s">
        <v>66</v>
      </c>
      <c r="H70" s="145" t="s">
        <v>775</v>
      </c>
      <c r="I70" s="146">
        <v>363</v>
      </c>
      <c r="J70" s="147">
        <v>371</v>
      </c>
      <c r="L70" s="99"/>
      <c r="M70" s="125"/>
      <c r="N70" s="96">
        <f t="shared" si="9"/>
        <v>0</v>
      </c>
      <c r="O70" s="97">
        <f t="shared" si="7"/>
        <v>-1</v>
      </c>
      <c r="P70" s="96">
        <f t="shared" si="10"/>
        <v>0</v>
      </c>
      <c r="Q70" s="97">
        <f t="shared" si="8"/>
        <v>-1</v>
      </c>
      <c r="R70" s="98"/>
      <c r="S70" s="103"/>
    </row>
    <row r="71" spans="2:19">
      <c r="B71" s="141" t="s">
        <v>256</v>
      </c>
      <c r="C71" s="142" t="s">
        <v>257</v>
      </c>
      <c r="D71" s="143" t="s">
        <v>258</v>
      </c>
      <c r="E71" s="143" t="s">
        <v>259</v>
      </c>
      <c r="F71" s="143"/>
      <c r="G71" s="144" t="s">
        <v>66</v>
      </c>
      <c r="H71" s="145" t="s">
        <v>775</v>
      </c>
      <c r="I71" s="146">
        <v>129</v>
      </c>
      <c r="J71" s="147">
        <v>129</v>
      </c>
      <c r="L71" s="99"/>
      <c r="M71" s="125"/>
      <c r="N71" s="96">
        <f t="shared" si="9"/>
        <v>0</v>
      </c>
      <c r="O71" s="97">
        <f t="shared" si="7"/>
        <v>-1</v>
      </c>
      <c r="P71" s="96">
        <f t="shared" si="10"/>
        <v>0</v>
      </c>
      <c r="Q71" s="97">
        <f t="shared" si="8"/>
        <v>-1</v>
      </c>
      <c r="R71" s="98"/>
      <c r="S71" s="103"/>
    </row>
    <row r="72" spans="2:19">
      <c r="B72" s="141" t="s">
        <v>260</v>
      </c>
      <c r="C72" s="142" t="s">
        <v>261</v>
      </c>
      <c r="D72" s="143" t="s">
        <v>258</v>
      </c>
      <c r="E72" s="143" t="s">
        <v>262</v>
      </c>
      <c r="F72" s="143"/>
      <c r="G72" s="144" t="s">
        <v>66</v>
      </c>
      <c r="H72" s="145" t="s">
        <v>775</v>
      </c>
      <c r="I72" s="146">
        <v>471</v>
      </c>
      <c r="J72" s="147">
        <v>472</v>
      </c>
      <c r="L72" s="99"/>
      <c r="M72" s="125"/>
      <c r="N72" s="96">
        <f t="shared" si="9"/>
        <v>0</v>
      </c>
      <c r="O72" s="97">
        <f t="shared" si="7"/>
        <v>-1</v>
      </c>
      <c r="P72" s="96">
        <f t="shared" si="10"/>
        <v>0</v>
      </c>
      <c r="Q72" s="97">
        <f t="shared" si="8"/>
        <v>-1</v>
      </c>
      <c r="R72" s="98"/>
      <c r="S72" s="103"/>
    </row>
    <row r="73" spans="2:19">
      <c r="B73" s="141" t="s">
        <v>263</v>
      </c>
      <c r="C73" s="142" t="s">
        <v>264</v>
      </c>
      <c r="D73" s="143" t="s">
        <v>258</v>
      </c>
      <c r="E73" s="143" t="s">
        <v>265</v>
      </c>
      <c r="F73" s="143"/>
      <c r="G73" s="144" t="s">
        <v>66</v>
      </c>
      <c r="H73" s="145" t="s">
        <v>775</v>
      </c>
      <c r="I73" s="146">
        <v>155</v>
      </c>
      <c r="J73" s="147">
        <v>155</v>
      </c>
      <c r="L73" s="99"/>
      <c r="M73" s="125"/>
      <c r="N73" s="96">
        <f t="shared" si="9"/>
        <v>0</v>
      </c>
      <c r="O73" s="97">
        <f t="shared" si="7"/>
        <v>-1</v>
      </c>
      <c r="P73" s="96">
        <f t="shared" si="10"/>
        <v>0</v>
      </c>
      <c r="Q73" s="97">
        <f t="shared" si="8"/>
        <v>-1</v>
      </c>
      <c r="R73" s="98"/>
      <c r="S73" s="103"/>
    </row>
    <row r="74" spans="2:19">
      <c r="B74" s="141" t="s">
        <v>266</v>
      </c>
      <c r="C74" s="142" t="s">
        <v>267</v>
      </c>
      <c r="D74" s="143" t="s">
        <v>268</v>
      </c>
      <c r="E74" s="143" t="s">
        <v>269</v>
      </c>
      <c r="F74" s="143"/>
      <c r="G74" s="144" t="s">
        <v>66</v>
      </c>
      <c r="H74" s="145" t="s">
        <v>775</v>
      </c>
      <c r="I74" s="146">
        <v>158</v>
      </c>
      <c r="J74" s="147">
        <v>158</v>
      </c>
      <c r="L74" s="99"/>
      <c r="M74" s="125"/>
      <c r="N74" s="96">
        <f t="shared" si="9"/>
        <v>0</v>
      </c>
      <c r="O74" s="97">
        <f t="shared" si="7"/>
        <v>-1</v>
      </c>
      <c r="P74" s="96">
        <f t="shared" si="10"/>
        <v>0</v>
      </c>
      <c r="Q74" s="97">
        <f t="shared" si="8"/>
        <v>-1</v>
      </c>
      <c r="R74" s="98"/>
      <c r="S74" s="103"/>
    </row>
    <row r="75" spans="2:19">
      <c r="B75" s="141" t="s">
        <v>270</v>
      </c>
      <c r="C75" s="142" t="s">
        <v>271</v>
      </c>
      <c r="D75" s="143" t="s">
        <v>268</v>
      </c>
      <c r="E75" s="143" t="s">
        <v>272</v>
      </c>
      <c r="F75" s="143"/>
      <c r="G75" s="144" t="s">
        <v>66</v>
      </c>
      <c r="H75" s="145" t="s">
        <v>775</v>
      </c>
      <c r="I75" s="146">
        <v>94</v>
      </c>
      <c r="J75" s="147">
        <v>94</v>
      </c>
      <c r="L75" s="99"/>
      <c r="M75" s="125"/>
      <c r="N75" s="96">
        <f t="shared" si="9"/>
        <v>0</v>
      </c>
      <c r="O75" s="97">
        <f t="shared" si="7"/>
        <v>-1</v>
      </c>
      <c r="P75" s="96">
        <f t="shared" si="10"/>
        <v>0</v>
      </c>
      <c r="Q75" s="97">
        <f t="shared" si="8"/>
        <v>-1</v>
      </c>
      <c r="R75" s="98"/>
      <c r="S75" s="103"/>
    </row>
    <row r="76" spans="2:19">
      <c r="B76" s="141" t="s">
        <v>273</v>
      </c>
      <c r="C76" s="142" t="s">
        <v>274</v>
      </c>
      <c r="D76" s="143" t="s">
        <v>275</v>
      </c>
      <c r="E76" s="143" t="s">
        <v>275</v>
      </c>
      <c r="F76" s="143"/>
      <c r="G76" s="144" t="s">
        <v>66</v>
      </c>
      <c r="H76" s="145" t="s">
        <v>775</v>
      </c>
      <c r="I76" s="146">
        <v>384</v>
      </c>
      <c r="J76" s="147">
        <v>388</v>
      </c>
      <c r="L76" s="99"/>
      <c r="M76" s="125"/>
      <c r="N76" s="96">
        <f t="shared" si="9"/>
        <v>0</v>
      </c>
      <c r="O76" s="97">
        <f t="shared" si="7"/>
        <v>-1</v>
      </c>
      <c r="P76" s="96">
        <f t="shared" si="10"/>
        <v>0</v>
      </c>
      <c r="Q76" s="97">
        <f t="shared" si="8"/>
        <v>-1</v>
      </c>
      <c r="R76" s="98"/>
      <c r="S76" s="103"/>
    </row>
    <row r="77" spans="2:19">
      <c r="B77" s="141" t="s">
        <v>276</v>
      </c>
      <c r="C77" s="142" t="s">
        <v>277</v>
      </c>
      <c r="D77" s="143" t="s">
        <v>278</v>
      </c>
      <c r="E77" s="143" t="s">
        <v>279</v>
      </c>
      <c r="F77" s="143"/>
      <c r="G77" s="144" t="s">
        <v>66</v>
      </c>
      <c r="H77" s="145" t="s">
        <v>775</v>
      </c>
      <c r="I77" s="146">
        <v>468</v>
      </c>
      <c r="J77" s="147">
        <v>468</v>
      </c>
      <c r="L77" s="99"/>
      <c r="M77" s="125"/>
      <c r="N77" s="96">
        <f t="shared" si="9"/>
        <v>0</v>
      </c>
      <c r="O77" s="97">
        <f t="shared" si="7"/>
        <v>-1</v>
      </c>
      <c r="P77" s="96">
        <f t="shared" si="10"/>
        <v>0</v>
      </c>
      <c r="Q77" s="97">
        <f t="shared" si="8"/>
        <v>-1</v>
      </c>
      <c r="R77" s="98"/>
      <c r="S77" s="103"/>
    </row>
    <row r="78" spans="2:19">
      <c r="B78" s="141" t="s">
        <v>280</v>
      </c>
      <c r="C78" s="142" t="s">
        <v>281</v>
      </c>
      <c r="D78" s="143" t="s">
        <v>278</v>
      </c>
      <c r="E78" s="143" t="s">
        <v>282</v>
      </c>
      <c r="F78" s="143"/>
      <c r="G78" s="144" t="s">
        <v>66</v>
      </c>
      <c r="H78" s="145" t="s">
        <v>775</v>
      </c>
      <c r="I78" s="146">
        <v>176</v>
      </c>
      <c r="J78" s="147">
        <v>176</v>
      </c>
      <c r="L78" s="99"/>
      <c r="M78" s="125"/>
      <c r="N78" s="96">
        <f t="shared" si="9"/>
        <v>0</v>
      </c>
      <c r="O78" s="97">
        <f t="shared" si="7"/>
        <v>-1</v>
      </c>
      <c r="P78" s="96">
        <f t="shared" si="10"/>
        <v>0</v>
      </c>
      <c r="Q78" s="97">
        <f t="shared" si="8"/>
        <v>-1</v>
      </c>
      <c r="R78" s="98"/>
      <c r="S78" s="103"/>
    </row>
    <row r="79" spans="2:19">
      <c r="B79" s="141" t="s">
        <v>283</v>
      </c>
      <c r="C79" s="142" t="s">
        <v>284</v>
      </c>
      <c r="D79" s="143" t="s">
        <v>278</v>
      </c>
      <c r="E79" s="143" t="s">
        <v>282</v>
      </c>
      <c r="F79" s="143"/>
      <c r="G79" s="144" t="s">
        <v>66</v>
      </c>
      <c r="H79" s="145" t="s">
        <v>775</v>
      </c>
      <c r="I79" s="146">
        <v>32</v>
      </c>
      <c r="J79" s="147">
        <v>32</v>
      </c>
      <c r="L79" s="99"/>
      <c r="M79" s="125"/>
      <c r="N79" s="96">
        <f t="shared" si="9"/>
        <v>0</v>
      </c>
      <c r="O79" s="97">
        <f t="shared" si="7"/>
        <v>-1</v>
      </c>
      <c r="P79" s="96">
        <f t="shared" si="10"/>
        <v>0</v>
      </c>
      <c r="Q79" s="97">
        <f t="shared" si="8"/>
        <v>-1</v>
      </c>
      <c r="R79" s="98"/>
      <c r="S79" s="103"/>
    </row>
    <row r="80" spans="2:19">
      <c r="B80" s="141" t="s">
        <v>285</v>
      </c>
      <c r="C80" s="142" t="s">
        <v>286</v>
      </c>
      <c r="D80" s="143" t="s">
        <v>287</v>
      </c>
      <c r="E80" s="143" t="s">
        <v>288</v>
      </c>
      <c r="F80" s="143"/>
      <c r="G80" s="144" t="s">
        <v>66</v>
      </c>
      <c r="H80" s="145" t="s">
        <v>775</v>
      </c>
      <c r="I80" s="146">
        <v>147</v>
      </c>
      <c r="J80" s="147">
        <v>147</v>
      </c>
      <c r="L80" s="99"/>
      <c r="M80" s="125"/>
      <c r="N80" s="96">
        <f t="shared" si="9"/>
        <v>0</v>
      </c>
      <c r="O80" s="97">
        <f t="shared" si="7"/>
        <v>-1</v>
      </c>
      <c r="P80" s="96">
        <f t="shared" si="10"/>
        <v>0</v>
      </c>
      <c r="Q80" s="97">
        <f t="shared" ref="Q80:Q91" si="11">IF(L80="",-1,(-($N$6-(P80/M80))/$N$6))</f>
        <v>-1</v>
      </c>
      <c r="R80" s="98"/>
      <c r="S80" s="103"/>
    </row>
    <row r="81" spans="2:19">
      <c r="B81" s="141" t="s">
        <v>289</v>
      </c>
      <c r="C81" s="142" t="s">
        <v>290</v>
      </c>
      <c r="D81" s="143" t="s">
        <v>287</v>
      </c>
      <c r="E81" s="143" t="s">
        <v>291</v>
      </c>
      <c r="F81" s="143"/>
      <c r="G81" s="144" t="s">
        <v>66</v>
      </c>
      <c r="H81" s="145" t="s">
        <v>775</v>
      </c>
      <c r="I81" s="146">
        <v>487</v>
      </c>
      <c r="J81" s="147">
        <v>500</v>
      </c>
      <c r="L81" s="99"/>
      <c r="M81" s="125"/>
      <c r="N81" s="96">
        <f t="shared" si="9"/>
        <v>0</v>
      </c>
      <c r="O81" s="97">
        <f t="shared" ref="O81:O91" si="12">IF(L81="",-1,(-($M$6-(N81/M81))/$M$6))</f>
        <v>-1</v>
      </c>
      <c r="P81" s="96">
        <f t="shared" si="10"/>
        <v>0</v>
      </c>
      <c r="Q81" s="97">
        <f t="shared" si="11"/>
        <v>-1</v>
      </c>
      <c r="R81" s="98"/>
      <c r="S81" s="103"/>
    </row>
    <row r="82" spans="2:19">
      <c r="B82" s="141" t="s">
        <v>292</v>
      </c>
      <c r="C82" s="142" t="s">
        <v>293</v>
      </c>
      <c r="D82" s="143" t="s">
        <v>294</v>
      </c>
      <c r="E82" s="143" t="s">
        <v>294</v>
      </c>
      <c r="F82" s="143"/>
      <c r="G82" s="144" t="s">
        <v>66</v>
      </c>
      <c r="H82" s="145" t="s">
        <v>775</v>
      </c>
      <c r="I82" s="146">
        <v>194</v>
      </c>
      <c r="J82" s="147">
        <v>194</v>
      </c>
      <c r="L82" s="99"/>
      <c r="M82" s="125"/>
      <c r="N82" s="96">
        <f t="shared" si="9"/>
        <v>0</v>
      </c>
      <c r="O82" s="97">
        <f t="shared" si="12"/>
        <v>-1</v>
      </c>
      <c r="P82" s="96">
        <f t="shared" si="10"/>
        <v>0</v>
      </c>
      <c r="Q82" s="97">
        <f t="shared" si="11"/>
        <v>-1</v>
      </c>
      <c r="R82" s="98"/>
      <c r="S82" s="103"/>
    </row>
    <row r="83" spans="2:19">
      <c r="B83" s="141" t="s">
        <v>295</v>
      </c>
      <c r="C83" s="142" t="s">
        <v>296</v>
      </c>
      <c r="D83" s="143" t="s">
        <v>297</v>
      </c>
      <c r="E83" s="143" t="s">
        <v>297</v>
      </c>
      <c r="F83" s="143"/>
      <c r="G83" s="144" t="s">
        <v>66</v>
      </c>
      <c r="H83" s="145" t="s">
        <v>775</v>
      </c>
      <c r="I83" s="146">
        <v>203</v>
      </c>
      <c r="J83" s="147">
        <v>203</v>
      </c>
      <c r="L83" s="99"/>
      <c r="M83" s="125"/>
      <c r="N83" s="96">
        <f t="shared" si="9"/>
        <v>0</v>
      </c>
      <c r="O83" s="97">
        <f t="shared" si="12"/>
        <v>-1</v>
      </c>
      <c r="P83" s="96">
        <f t="shared" si="10"/>
        <v>0</v>
      </c>
      <c r="Q83" s="97">
        <f t="shared" si="11"/>
        <v>-1</v>
      </c>
      <c r="R83" s="98"/>
      <c r="S83" s="103"/>
    </row>
    <row r="84" spans="2:19">
      <c r="B84" s="141" t="s">
        <v>298</v>
      </c>
      <c r="C84" s="142" t="s">
        <v>299</v>
      </c>
      <c r="D84" s="143" t="s">
        <v>300</v>
      </c>
      <c r="E84" s="143" t="s">
        <v>300</v>
      </c>
      <c r="F84" s="143"/>
      <c r="G84" s="144" t="s">
        <v>96</v>
      </c>
      <c r="H84" s="145" t="s">
        <v>784</v>
      </c>
      <c r="I84" s="146">
        <v>272</v>
      </c>
      <c r="J84" s="147">
        <v>272</v>
      </c>
      <c r="L84" s="101"/>
      <c r="M84" s="125"/>
      <c r="N84" s="96">
        <f t="shared" si="9"/>
        <v>0</v>
      </c>
      <c r="O84" s="97">
        <f t="shared" si="12"/>
        <v>-1</v>
      </c>
      <c r="P84" s="96">
        <f t="shared" si="10"/>
        <v>0</v>
      </c>
      <c r="Q84" s="97">
        <f t="shared" si="11"/>
        <v>-1</v>
      </c>
      <c r="R84" s="98"/>
      <c r="S84" s="103"/>
    </row>
    <row r="85" spans="2:19">
      <c r="B85" s="149" t="s">
        <v>301</v>
      </c>
      <c r="C85" s="142" t="s">
        <v>302</v>
      </c>
      <c r="D85" s="143" t="s">
        <v>303</v>
      </c>
      <c r="E85" s="143" t="s">
        <v>303</v>
      </c>
      <c r="F85" s="143"/>
      <c r="G85" s="144" t="s">
        <v>93</v>
      </c>
      <c r="H85" s="145" t="s">
        <v>93</v>
      </c>
      <c r="I85" s="146">
        <v>260</v>
      </c>
      <c r="J85" s="147">
        <v>267</v>
      </c>
      <c r="L85" s="99"/>
      <c r="M85" s="125"/>
      <c r="N85" s="96"/>
      <c r="O85" s="97"/>
      <c r="P85" s="96"/>
      <c r="Q85" s="97"/>
      <c r="R85" s="98"/>
      <c r="S85" s="103"/>
    </row>
    <row r="86" spans="2:19">
      <c r="B86" s="149" t="s">
        <v>304</v>
      </c>
      <c r="C86" s="142" t="s">
        <v>305</v>
      </c>
      <c r="D86" s="143" t="s">
        <v>306</v>
      </c>
      <c r="E86" s="143" t="s">
        <v>306</v>
      </c>
      <c r="F86" s="143"/>
      <c r="G86" s="144" t="s">
        <v>93</v>
      </c>
      <c r="H86" s="145" t="s">
        <v>93</v>
      </c>
      <c r="I86" s="146">
        <v>232</v>
      </c>
      <c r="J86" s="147">
        <v>232</v>
      </c>
      <c r="L86" s="78"/>
      <c r="M86" s="125"/>
      <c r="N86" s="96"/>
      <c r="O86" s="97"/>
      <c r="P86" s="96"/>
      <c r="Q86" s="97"/>
      <c r="R86" s="98"/>
      <c r="S86" s="103"/>
    </row>
    <row r="87" spans="2:19">
      <c r="B87" s="149" t="s">
        <v>307</v>
      </c>
      <c r="C87" s="142" t="s">
        <v>308</v>
      </c>
      <c r="D87" s="143" t="s">
        <v>309</v>
      </c>
      <c r="E87" s="143" t="s">
        <v>309</v>
      </c>
      <c r="F87" s="143"/>
      <c r="G87" s="144" t="s">
        <v>93</v>
      </c>
      <c r="H87" s="145" t="s">
        <v>93</v>
      </c>
      <c r="I87" s="146">
        <v>144</v>
      </c>
      <c r="J87" s="147">
        <v>149</v>
      </c>
      <c r="L87" s="99"/>
      <c r="M87" s="125"/>
      <c r="N87" s="96">
        <f>IF(L87="",0,(SUMIF($H$20:$H$998,L87,$I$20:$I$998)))</f>
        <v>0</v>
      </c>
      <c r="O87" s="97">
        <f t="shared" si="12"/>
        <v>-1</v>
      </c>
      <c r="P87" s="96">
        <f>IF(L87="",0,(SUMIF($H$19:$H$998,L87,$J$19:$J$998)))</f>
        <v>0</v>
      </c>
      <c r="Q87" s="97">
        <f t="shared" si="11"/>
        <v>-1</v>
      </c>
      <c r="R87" s="98"/>
      <c r="S87" s="103"/>
    </row>
    <row r="88" spans="2:19">
      <c r="B88" s="149" t="s">
        <v>310</v>
      </c>
      <c r="C88" s="142" t="s">
        <v>311</v>
      </c>
      <c r="D88" s="143" t="s">
        <v>312</v>
      </c>
      <c r="E88" s="143" t="s">
        <v>312</v>
      </c>
      <c r="F88" s="143"/>
      <c r="G88" s="144" t="s">
        <v>96</v>
      </c>
      <c r="H88" s="145" t="s">
        <v>777</v>
      </c>
      <c r="I88" s="146">
        <v>394</v>
      </c>
      <c r="J88" s="147">
        <v>421</v>
      </c>
      <c r="L88" s="99"/>
      <c r="M88" s="125"/>
      <c r="N88" s="96">
        <f>IF(L88="",0,(SUMIF($H$20:$H$998,L88,$I$20:$I$998)))</f>
        <v>0</v>
      </c>
      <c r="O88" s="97">
        <f t="shared" si="12"/>
        <v>-1</v>
      </c>
      <c r="P88" s="96">
        <f>IF(L88="",0,(SUMIF($H$19:$H$998,L88,$J$19:$J$998)))</f>
        <v>0</v>
      </c>
      <c r="Q88" s="97">
        <f t="shared" si="11"/>
        <v>-1</v>
      </c>
      <c r="R88" s="98"/>
      <c r="S88" s="103"/>
    </row>
    <row r="89" spans="2:19">
      <c r="B89" s="149" t="s">
        <v>313</v>
      </c>
      <c r="C89" s="142" t="s">
        <v>314</v>
      </c>
      <c r="D89" s="143" t="s">
        <v>315</v>
      </c>
      <c r="E89" s="143" t="s">
        <v>315</v>
      </c>
      <c r="F89" s="143"/>
      <c r="G89" s="144" t="s">
        <v>96</v>
      </c>
      <c r="H89" s="150" t="s">
        <v>779</v>
      </c>
      <c r="I89" s="146">
        <v>420</v>
      </c>
      <c r="J89" s="147">
        <v>425</v>
      </c>
      <c r="L89" s="99"/>
      <c r="M89" s="125"/>
      <c r="N89" s="96">
        <f>IF(L89="",0,(SUMIF($H$20:$H$998,L89,$I$20:$I$998)))</f>
        <v>0</v>
      </c>
      <c r="O89" s="97">
        <f t="shared" si="12"/>
        <v>-1</v>
      </c>
      <c r="P89" s="96">
        <f>IF(L89="",0,(SUMIF($H$19:$H$998,L89,$J$19:$J$998)))</f>
        <v>0</v>
      </c>
      <c r="Q89" s="97">
        <f t="shared" si="11"/>
        <v>-1</v>
      </c>
      <c r="R89" s="98"/>
      <c r="S89" s="103"/>
    </row>
    <row r="90" spans="2:19">
      <c r="B90" s="149" t="s">
        <v>316</v>
      </c>
      <c r="C90" s="142" t="s">
        <v>317</v>
      </c>
      <c r="D90" s="143" t="s">
        <v>318</v>
      </c>
      <c r="E90" s="143" t="s">
        <v>318</v>
      </c>
      <c r="F90" s="143"/>
      <c r="G90" s="144" t="s">
        <v>103</v>
      </c>
      <c r="H90" s="145" t="s">
        <v>773</v>
      </c>
      <c r="I90" s="141">
        <v>75</v>
      </c>
      <c r="J90" s="141">
        <v>75</v>
      </c>
      <c r="L90" s="99"/>
      <c r="M90" s="125"/>
      <c r="N90" s="96">
        <f>IF(L90="",0,(SUMIF($H$20:$H$998,L90,$I$20:$I$998)))</f>
        <v>0</v>
      </c>
      <c r="O90" s="97">
        <f t="shared" si="12"/>
        <v>-1</v>
      </c>
      <c r="P90" s="96">
        <f>IF(L90="",0,(SUMIF($H$19:$H$998,L90,$J$19:$J$998)))</f>
        <v>0</v>
      </c>
      <c r="Q90" s="97">
        <f t="shared" si="11"/>
        <v>-1</v>
      </c>
      <c r="R90" s="98"/>
      <c r="S90" s="103"/>
    </row>
    <row r="91" spans="2:19">
      <c r="B91" s="149" t="s">
        <v>319</v>
      </c>
      <c r="C91" s="142" t="s">
        <v>320</v>
      </c>
      <c r="D91" s="143" t="s">
        <v>318</v>
      </c>
      <c r="E91" s="143" t="s">
        <v>318</v>
      </c>
      <c r="F91" s="143"/>
      <c r="G91" s="144" t="s">
        <v>103</v>
      </c>
      <c r="H91" s="145" t="s">
        <v>773</v>
      </c>
      <c r="I91" s="141">
        <v>273</v>
      </c>
      <c r="J91" s="141">
        <v>282</v>
      </c>
      <c r="L91" s="99"/>
      <c r="M91" s="125"/>
      <c r="N91" s="96">
        <f>IF(L91="",0,(SUMIF($H$20:$H$998,L91,$I$20:$I$998)))</f>
        <v>0</v>
      </c>
      <c r="O91" s="97">
        <f t="shared" si="12"/>
        <v>-1</v>
      </c>
      <c r="P91" s="96">
        <f>IF(L91="",0,(SUMIF($H$19:$H$998,L91,$J$19:$J$998)))</f>
        <v>0</v>
      </c>
      <c r="Q91" s="97">
        <f t="shared" si="11"/>
        <v>-1</v>
      </c>
      <c r="R91" s="98"/>
      <c r="S91" s="103"/>
    </row>
    <row r="92" spans="2:19">
      <c r="B92" s="151" t="s">
        <v>321</v>
      </c>
      <c r="C92" s="152" t="s">
        <v>322</v>
      </c>
      <c r="D92" s="152" t="s">
        <v>323</v>
      </c>
      <c r="E92" s="152" t="s">
        <v>324</v>
      </c>
      <c r="F92" s="152"/>
      <c r="G92" s="153" t="s">
        <v>96</v>
      </c>
      <c r="H92" s="150" t="s">
        <v>779</v>
      </c>
      <c r="I92" s="151">
        <v>121</v>
      </c>
      <c r="J92" s="141">
        <v>121</v>
      </c>
    </row>
    <row r="93" spans="2:19">
      <c r="B93" s="151" t="s">
        <v>325</v>
      </c>
      <c r="C93" s="152" t="s">
        <v>326</v>
      </c>
      <c r="D93" s="152" t="s">
        <v>327</v>
      </c>
      <c r="E93" s="152" t="s">
        <v>327</v>
      </c>
      <c r="F93" s="152"/>
      <c r="G93" s="153" t="s">
        <v>93</v>
      </c>
      <c r="H93" s="150" t="s">
        <v>779</v>
      </c>
      <c r="I93" s="151">
        <v>346</v>
      </c>
      <c r="J93" s="141">
        <v>384</v>
      </c>
      <c r="L93" s="41"/>
    </row>
    <row r="94" spans="2:19">
      <c r="B94" s="151" t="s">
        <v>328</v>
      </c>
      <c r="C94" s="152" t="s">
        <v>329</v>
      </c>
      <c r="D94" s="152" t="s">
        <v>330</v>
      </c>
      <c r="E94" s="152" t="s">
        <v>331</v>
      </c>
      <c r="F94" s="152"/>
      <c r="G94" s="153" t="s">
        <v>93</v>
      </c>
      <c r="H94" s="150" t="s">
        <v>93</v>
      </c>
      <c r="I94" s="151">
        <v>36</v>
      </c>
      <c r="J94" s="141">
        <v>36</v>
      </c>
      <c r="L94" s="41"/>
    </row>
    <row r="95" spans="2:19">
      <c r="B95" s="151" t="s">
        <v>332</v>
      </c>
      <c r="C95" s="152" t="s">
        <v>333</v>
      </c>
      <c r="D95" s="152" t="s">
        <v>334</v>
      </c>
      <c r="E95" s="152" t="s">
        <v>334</v>
      </c>
      <c r="F95" s="152"/>
      <c r="G95" s="153" t="s">
        <v>103</v>
      </c>
      <c r="H95" s="145" t="s">
        <v>773</v>
      </c>
      <c r="I95" s="151">
        <v>189</v>
      </c>
      <c r="J95" s="141">
        <v>189</v>
      </c>
      <c r="L95" s="41"/>
    </row>
    <row r="96" spans="2:19">
      <c r="B96" s="151" t="s">
        <v>335</v>
      </c>
      <c r="C96" s="152" t="s">
        <v>336</v>
      </c>
      <c r="D96" s="152" t="s">
        <v>334</v>
      </c>
      <c r="E96" s="152" t="s">
        <v>334</v>
      </c>
      <c r="F96" s="152"/>
      <c r="G96" s="153" t="s">
        <v>103</v>
      </c>
      <c r="H96" s="145" t="s">
        <v>773</v>
      </c>
      <c r="I96" s="151">
        <v>134</v>
      </c>
      <c r="J96" s="141">
        <v>134</v>
      </c>
      <c r="L96" s="41"/>
    </row>
    <row r="97" spans="2:12">
      <c r="B97" s="151" t="s">
        <v>337</v>
      </c>
      <c r="C97" s="152" t="s">
        <v>338</v>
      </c>
      <c r="D97" s="152" t="s">
        <v>339</v>
      </c>
      <c r="E97" s="152" t="s">
        <v>339</v>
      </c>
      <c r="F97" s="152"/>
      <c r="G97" s="153" t="s">
        <v>103</v>
      </c>
      <c r="H97" s="145" t="s">
        <v>773</v>
      </c>
      <c r="I97" s="151">
        <v>348</v>
      </c>
      <c r="J97" s="141">
        <v>362</v>
      </c>
      <c r="L97" s="41"/>
    </row>
    <row r="98" spans="2:12">
      <c r="B98" s="151" t="s">
        <v>340</v>
      </c>
      <c r="C98" s="152" t="s">
        <v>341</v>
      </c>
      <c r="D98" s="152" t="s">
        <v>342</v>
      </c>
      <c r="E98" s="152" t="s">
        <v>343</v>
      </c>
      <c r="F98" s="152"/>
      <c r="G98" s="153" t="s">
        <v>93</v>
      </c>
      <c r="H98" s="150" t="s">
        <v>93</v>
      </c>
      <c r="I98" s="151">
        <v>98</v>
      </c>
      <c r="J98" s="141">
        <v>98</v>
      </c>
      <c r="L98" s="41"/>
    </row>
    <row r="99" spans="2:12">
      <c r="B99" s="151" t="s">
        <v>344</v>
      </c>
      <c r="C99" s="152" t="s">
        <v>345</v>
      </c>
      <c r="D99" s="152" t="s">
        <v>342</v>
      </c>
      <c r="E99" s="152" t="s">
        <v>346</v>
      </c>
      <c r="F99" s="152"/>
      <c r="G99" s="153" t="s">
        <v>93</v>
      </c>
      <c r="H99" s="150" t="s">
        <v>93</v>
      </c>
      <c r="I99" s="151">
        <v>991</v>
      </c>
      <c r="J99" s="141">
        <v>1040</v>
      </c>
      <c r="L99" s="41"/>
    </row>
    <row r="100" spans="2:12">
      <c r="B100" s="151" t="s">
        <v>347</v>
      </c>
      <c r="C100" s="152" t="s">
        <v>348</v>
      </c>
      <c r="D100" s="152" t="s">
        <v>349</v>
      </c>
      <c r="E100" s="152" t="s">
        <v>349</v>
      </c>
      <c r="F100" s="152"/>
      <c r="G100" s="153" t="s">
        <v>112</v>
      </c>
      <c r="H100" s="150" t="s">
        <v>112</v>
      </c>
      <c r="I100" s="151">
        <v>166</v>
      </c>
      <c r="J100" s="141">
        <v>166</v>
      </c>
      <c r="L100" s="41"/>
    </row>
    <row r="101" spans="2:12">
      <c r="B101" s="151" t="s">
        <v>350</v>
      </c>
      <c r="C101" s="152" t="s">
        <v>351</v>
      </c>
      <c r="D101" s="152" t="s">
        <v>349</v>
      </c>
      <c r="E101" s="152" t="s">
        <v>349</v>
      </c>
      <c r="F101" s="152"/>
      <c r="G101" s="153" t="s">
        <v>112</v>
      </c>
      <c r="H101" s="150" t="s">
        <v>112</v>
      </c>
      <c r="I101" s="151">
        <v>123</v>
      </c>
      <c r="J101" s="141">
        <v>123</v>
      </c>
      <c r="L101" s="41"/>
    </row>
    <row r="102" spans="2:12">
      <c r="B102" s="151" t="s">
        <v>352</v>
      </c>
      <c r="C102" s="152" t="s">
        <v>353</v>
      </c>
      <c r="D102" s="152" t="s">
        <v>354</v>
      </c>
      <c r="E102" s="152" t="s">
        <v>354</v>
      </c>
      <c r="F102" s="152"/>
      <c r="G102" s="153" t="s">
        <v>112</v>
      </c>
      <c r="H102" s="150" t="s">
        <v>112</v>
      </c>
      <c r="I102" s="151">
        <v>326</v>
      </c>
      <c r="J102" s="141">
        <v>342</v>
      </c>
      <c r="L102" s="41"/>
    </row>
    <row r="103" spans="2:12">
      <c r="B103" s="151" t="s">
        <v>355</v>
      </c>
      <c r="C103" s="152" t="s">
        <v>356</v>
      </c>
      <c r="D103" s="152" t="s">
        <v>357</v>
      </c>
      <c r="E103" s="152" t="s">
        <v>358</v>
      </c>
      <c r="F103" s="152"/>
      <c r="G103" s="153" t="s">
        <v>103</v>
      </c>
      <c r="H103" s="150" t="s">
        <v>112</v>
      </c>
      <c r="I103" s="151">
        <v>507</v>
      </c>
      <c r="J103" s="141">
        <v>519</v>
      </c>
      <c r="L103" s="41"/>
    </row>
    <row r="104" spans="2:12">
      <c r="B104" s="151" t="s">
        <v>359</v>
      </c>
      <c r="C104" s="152" t="s">
        <v>360</v>
      </c>
      <c r="D104" s="152" t="s">
        <v>357</v>
      </c>
      <c r="E104" s="152" t="s">
        <v>361</v>
      </c>
      <c r="F104" s="152"/>
      <c r="G104" s="153" t="s">
        <v>103</v>
      </c>
      <c r="H104" s="150" t="s">
        <v>112</v>
      </c>
      <c r="I104" s="151">
        <v>64</v>
      </c>
      <c r="J104" s="141">
        <v>64</v>
      </c>
      <c r="L104" s="41"/>
    </row>
    <row r="105" spans="2:12">
      <c r="B105" s="151" t="s">
        <v>362</v>
      </c>
      <c r="C105" s="152" t="s">
        <v>363</v>
      </c>
      <c r="D105" s="152" t="s">
        <v>357</v>
      </c>
      <c r="E105" s="152" t="s">
        <v>364</v>
      </c>
      <c r="F105" s="152"/>
      <c r="G105" s="153" t="s">
        <v>103</v>
      </c>
      <c r="H105" s="150" t="s">
        <v>112</v>
      </c>
      <c r="I105" s="151">
        <v>49</v>
      </c>
      <c r="J105" s="141">
        <v>49</v>
      </c>
      <c r="L105" s="41"/>
    </row>
    <row r="106" spans="2:12">
      <c r="B106" s="151" t="s">
        <v>365</v>
      </c>
      <c r="C106" s="152" t="s">
        <v>366</v>
      </c>
      <c r="D106" s="152" t="s">
        <v>367</v>
      </c>
      <c r="E106" s="152" t="s">
        <v>368</v>
      </c>
      <c r="F106" s="152"/>
      <c r="G106" s="153" t="s">
        <v>112</v>
      </c>
      <c r="H106" s="150" t="s">
        <v>112</v>
      </c>
      <c r="I106" s="151">
        <v>386</v>
      </c>
      <c r="J106" s="141">
        <v>386</v>
      </c>
      <c r="L106" s="41"/>
    </row>
    <row r="107" spans="2:12">
      <c r="B107" s="151" t="s">
        <v>369</v>
      </c>
      <c r="C107" s="152" t="s">
        <v>370</v>
      </c>
      <c r="D107" s="152" t="s">
        <v>367</v>
      </c>
      <c r="E107" s="152" t="s">
        <v>368</v>
      </c>
      <c r="F107" s="152"/>
      <c r="G107" s="153" t="s">
        <v>112</v>
      </c>
      <c r="H107" s="150" t="s">
        <v>112</v>
      </c>
      <c r="I107" s="151">
        <v>552</v>
      </c>
      <c r="J107" s="141">
        <v>552</v>
      </c>
      <c r="L107" s="41"/>
    </row>
    <row r="108" spans="2:12">
      <c r="B108" s="151" t="s">
        <v>371</v>
      </c>
      <c r="C108" s="152" t="s">
        <v>372</v>
      </c>
      <c r="D108" s="152" t="s">
        <v>367</v>
      </c>
      <c r="E108" s="152" t="s">
        <v>373</v>
      </c>
      <c r="F108" s="152"/>
      <c r="G108" s="153" t="s">
        <v>112</v>
      </c>
      <c r="H108" s="150" t="s">
        <v>112</v>
      </c>
      <c r="I108" s="151">
        <v>379</v>
      </c>
      <c r="J108" s="141">
        <v>385</v>
      </c>
      <c r="L108" s="41"/>
    </row>
    <row r="109" spans="2:12">
      <c r="B109" s="151" t="s">
        <v>374</v>
      </c>
      <c r="C109" s="152" t="s">
        <v>375</v>
      </c>
      <c r="D109" s="152" t="s">
        <v>367</v>
      </c>
      <c r="E109" s="152" t="s">
        <v>373</v>
      </c>
      <c r="F109" s="152"/>
      <c r="G109" s="153" t="s">
        <v>112</v>
      </c>
      <c r="H109" s="150" t="s">
        <v>112</v>
      </c>
      <c r="I109" s="151">
        <v>398</v>
      </c>
      <c r="J109" s="141">
        <v>398</v>
      </c>
      <c r="L109" s="41"/>
    </row>
    <row r="110" spans="2:12">
      <c r="B110" s="151" t="s">
        <v>376</v>
      </c>
      <c r="C110" s="152" t="s">
        <v>377</v>
      </c>
      <c r="D110" s="152" t="s">
        <v>367</v>
      </c>
      <c r="E110" s="152" t="s">
        <v>378</v>
      </c>
      <c r="F110" s="152"/>
      <c r="G110" s="153" t="s">
        <v>112</v>
      </c>
      <c r="H110" s="150" t="s">
        <v>112</v>
      </c>
      <c r="I110" s="151">
        <v>82</v>
      </c>
      <c r="J110" s="141">
        <v>82</v>
      </c>
      <c r="L110" s="41"/>
    </row>
    <row r="111" spans="2:12">
      <c r="B111" s="151" t="s">
        <v>379</v>
      </c>
      <c r="C111" s="152" t="s">
        <v>380</v>
      </c>
      <c r="D111" s="152" t="s">
        <v>367</v>
      </c>
      <c r="E111" s="152" t="s">
        <v>378</v>
      </c>
      <c r="F111" s="152"/>
      <c r="G111" s="153" t="s">
        <v>112</v>
      </c>
      <c r="H111" s="150" t="s">
        <v>112</v>
      </c>
      <c r="I111" s="151">
        <v>375</v>
      </c>
      <c r="J111" s="141">
        <v>375</v>
      </c>
      <c r="L111" s="41"/>
    </row>
    <row r="112" spans="2:12">
      <c r="B112" s="151" t="s">
        <v>381</v>
      </c>
      <c r="C112" s="152" t="s">
        <v>382</v>
      </c>
      <c r="D112" s="152" t="s">
        <v>383</v>
      </c>
      <c r="E112" s="152" t="s">
        <v>383</v>
      </c>
      <c r="F112" s="152"/>
      <c r="G112" s="153" t="s">
        <v>103</v>
      </c>
      <c r="H112" s="145" t="s">
        <v>773</v>
      </c>
      <c r="I112" s="151">
        <v>210</v>
      </c>
      <c r="J112" s="141">
        <v>210</v>
      </c>
      <c r="L112" s="41"/>
    </row>
    <row r="113" spans="2:12">
      <c r="B113" s="151" t="s">
        <v>384</v>
      </c>
      <c r="C113" s="152" t="s">
        <v>385</v>
      </c>
      <c r="D113" s="152" t="s">
        <v>383</v>
      </c>
      <c r="E113" s="152" t="s">
        <v>383</v>
      </c>
      <c r="F113" s="152"/>
      <c r="G113" s="153" t="s">
        <v>103</v>
      </c>
      <c r="H113" s="145" t="s">
        <v>773</v>
      </c>
      <c r="I113" s="151">
        <v>38</v>
      </c>
      <c r="J113" s="141">
        <v>38</v>
      </c>
      <c r="L113" s="41"/>
    </row>
    <row r="114" spans="2:12">
      <c r="B114" s="151" t="s">
        <v>386</v>
      </c>
      <c r="C114" s="152" t="s">
        <v>387</v>
      </c>
      <c r="D114" s="152" t="s">
        <v>388</v>
      </c>
      <c r="E114" s="152" t="s">
        <v>389</v>
      </c>
      <c r="F114" s="152"/>
      <c r="G114" s="153" t="s">
        <v>112</v>
      </c>
      <c r="H114" s="150" t="s">
        <v>112</v>
      </c>
      <c r="I114" s="151">
        <v>119</v>
      </c>
      <c r="J114" s="141">
        <v>119</v>
      </c>
      <c r="L114" s="41"/>
    </row>
    <row r="115" spans="2:12">
      <c r="B115" s="151" t="s">
        <v>390</v>
      </c>
      <c r="C115" s="152" t="s">
        <v>391</v>
      </c>
      <c r="D115" s="152" t="s">
        <v>388</v>
      </c>
      <c r="E115" s="152" t="s">
        <v>392</v>
      </c>
      <c r="F115" s="152"/>
      <c r="G115" s="153" t="s">
        <v>112</v>
      </c>
      <c r="H115" s="150" t="s">
        <v>112</v>
      </c>
      <c r="I115" s="151">
        <v>257</v>
      </c>
      <c r="J115" s="141">
        <v>257</v>
      </c>
      <c r="L115" s="41"/>
    </row>
    <row r="116" spans="2:12">
      <c r="B116" s="151" t="s">
        <v>393</v>
      </c>
      <c r="C116" s="152" t="s">
        <v>394</v>
      </c>
      <c r="D116" s="152" t="s">
        <v>388</v>
      </c>
      <c r="E116" s="152" t="s">
        <v>395</v>
      </c>
      <c r="F116" s="152"/>
      <c r="G116" s="153" t="s">
        <v>112</v>
      </c>
      <c r="H116" s="150" t="s">
        <v>112</v>
      </c>
      <c r="I116" s="151">
        <v>41</v>
      </c>
      <c r="J116" s="141">
        <v>41</v>
      </c>
      <c r="L116" s="41"/>
    </row>
    <row r="117" spans="2:12">
      <c r="B117" s="151" t="s">
        <v>396</v>
      </c>
      <c r="C117" s="152" t="s">
        <v>397</v>
      </c>
      <c r="D117" s="152" t="s">
        <v>388</v>
      </c>
      <c r="E117" s="152" t="s">
        <v>398</v>
      </c>
      <c r="F117" s="152"/>
      <c r="G117" s="153" t="s">
        <v>112</v>
      </c>
      <c r="H117" s="150" t="s">
        <v>112</v>
      </c>
      <c r="I117" s="151">
        <v>117</v>
      </c>
      <c r="J117" s="141">
        <v>117</v>
      </c>
      <c r="L117" s="41"/>
    </row>
    <row r="118" spans="2:12">
      <c r="B118" s="151" t="s">
        <v>399</v>
      </c>
      <c r="C118" s="152" t="s">
        <v>400</v>
      </c>
      <c r="D118" s="152" t="s">
        <v>388</v>
      </c>
      <c r="E118" s="152" t="s">
        <v>401</v>
      </c>
      <c r="F118" s="152"/>
      <c r="G118" s="153" t="s">
        <v>112</v>
      </c>
      <c r="H118" s="150" t="s">
        <v>112</v>
      </c>
      <c r="I118" s="151">
        <v>360</v>
      </c>
      <c r="J118" s="141">
        <v>360</v>
      </c>
      <c r="L118" s="41"/>
    </row>
    <row r="119" spans="2:12">
      <c r="B119" s="151" t="s">
        <v>402</v>
      </c>
      <c r="C119" s="152" t="s">
        <v>403</v>
      </c>
      <c r="D119" s="152" t="s">
        <v>404</v>
      </c>
      <c r="E119" s="152" t="s">
        <v>404</v>
      </c>
      <c r="F119" s="152"/>
      <c r="G119" s="153" t="s">
        <v>103</v>
      </c>
      <c r="H119" s="145" t="s">
        <v>773</v>
      </c>
      <c r="I119" s="151">
        <v>354</v>
      </c>
      <c r="J119" s="141">
        <v>354</v>
      </c>
      <c r="L119" s="41"/>
    </row>
    <row r="120" spans="2:12">
      <c r="B120" s="151" t="s">
        <v>405</v>
      </c>
      <c r="C120" s="152" t="s">
        <v>406</v>
      </c>
      <c r="D120" s="152" t="s">
        <v>407</v>
      </c>
      <c r="E120" s="152" t="s">
        <v>408</v>
      </c>
      <c r="F120" s="152"/>
      <c r="G120" s="153" t="s">
        <v>159</v>
      </c>
      <c r="H120" s="150" t="s">
        <v>159</v>
      </c>
      <c r="I120" s="151">
        <v>2108</v>
      </c>
      <c r="J120" s="141">
        <v>2334</v>
      </c>
      <c r="L120" s="41"/>
    </row>
    <row r="121" spans="2:12">
      <c r="B121" s="151" t="s">
        <v>409</v>
      </c>
      <c r="C121" s="152" t="s">
        <v>410</v>
      </c>
      <c r="D121" s="152" t="s">
        <v>407</v>
      </c>
      <c r="E121" s="152" t="s">
        <v>411</v>
      </c>
      <c r="F121" s="152"/>
      <c r="G121" s="153" t="s">
        <v>155</v>
      </c>
      <c r="H121" s="150" t="s">
        <v>155</v>
      </c>
      <c r="I121" s="151">
        <v>2413</v>
      </c>
      <c r="J121" s="141">
        <v>2639</v>
      </c>
      <c r="L121" s="41"/>
    </row>
    <row r="122" spans="2:12">
      <c r="B122" s="151" t="s">
        <v>412</v>
      </c>
      <c r="C122" s="152" t="s">
        <v>413</v>
      </c>
      <c r="D122" s="152" t="s">
        <v>407</v>
      </c>
      <c r="E122" s="152" t="s">
        <v>414</v>
      </c>
      <c r="F122" s="152"/>
      <c r="G122" s="153" t="s">
        <v>159</v>
      </c>
      <c r="H122" s="150" t="s">
        <v>159</v>
      </c>
      <c r="I122" s="151">
        <v>940</v>
      </c>
      <c r="J122" s="141">
        <v>940</v>
      </c>
      <c r="L122" s="41"/>
    </row>
    <row r="123" spans="2:12">
      <c r="B123" s="151" t="s">
        <v>415</v>
      </c>
      <c r="C123" s="152" t="s">
        <v>416</v>
      </c>
      <c r="D123" s="152" t="s">
        <v>417</v>
      </c>
      <c r="E123" s="152" t="s">
        <v>417</v>
      </c>
      <c r="F123" s="152"/>
      <c r="G123" s="153" t="s">
        <v>112</v>
      </c>
      <c r="H123" s="150" t="s">
        <v>112</v>
      </c>
      <c r="I123" s="151">
        <v>377</v>
      </c>
      <c r="J123" s="141">
        <v>386</v>
      </c>
      <c r="L123" s="41"/>
    </row>
    <row r="124" spans="2:12">
      <c r="B124" s="151" t="s">
        <v>418</v>
      </c>
      <c r="C124" s="152" t="s">
        <v>419</v>
      </c>
      <c r="D124" s="152" t="s">
        <v>420</v>
      </c>
      <c r="E124" s="152" t="s">
        <v>420</v>
      </c>
      <c r="F124" s="152"/>
      <c r="G124" s="153" t="s">
        <v>112</v>
      </c>
      <c r="H124" s="150" t="s">
        <v>112</v>
      </c>
      <c r="I124" s="151">
        <v>874</v>
      </c>
      <c r="J124" s="141">
        <v>962</v>
      </c>
      <c r="L124" s="41"/>
    </row>
    <row r="125" spans="2:12">
      <c r="B125" s="151" t="s">
        <v>421</v>
      </c>
      <c r="C125" s="152" t="s">
        <v>422</v>
      </c>
      <c r="D125" s="152" t="s">
        <v>407</v>
      </c>
      <c r="E125" s="152" t="s">
        <v>423</v>
      </c>
      <c r="F125" s="152"/>
      <c r="G125" s="153" t="s">
        <v>155</v>
      </c>
      <c r="H125" s="150" t="s">
        <v>155</v>
      </c>
      <c r="I125" s="151">
        <v>3121</v>
      </c>
      <c r="J125" s="141">
        <v>3841</v>
      </c>
      <c r="L125" s="41"/>
    </row>
    <row r="126" spans="2:12">
      <c r="B126" s="151" t="s">
        <v>424</v>
      </c>
      <c r="C126" s="152" t="s">
        <v>425</v>
      </c>
      <c r="D126" s="152" t="s">
        <v>407</v>
      </c>
      <c r="E126" s="152" t="s">
        <v>423</v>
      </c>
      <c r="F126" s="152"/>
      <c r="G126" s="153" t="s">
        <v>155</v>
      </c>
      <c r="H126" s="150" t="s">
        <v>155</v>
      </c>
      <c r="I126" s="151">
        <v>295</v>
      </c>
      <c r="J126" s="141">
        <v>317</v>
      </c>
      <c r="L126" s="41"/>
    </row>
    <row r="127" spans="2:12">
      <c r="B127" s="151" t="s">
        <v>426</v>
      </c>
      <c r="C127" s="152" t="s">
        <v>427</v>
      </c>
      <c r="D127" s="152" t="s">
        <v>428</v>
      </c>
      <c r="E127" s="152" t="s">
        <v>428</v>
      </c>
      <c r="F127" s="152"/>
      <c r="G127" s="153" t="s">
        <v>96</v>
      </c>
      <c r="H127" s="150" t="s">
        <v>777</v>
      </c>
      <c r="I127" s="151">
        <v>214</v>
      </c>
      <c r="J127" s="141">
        <v>214</v>
      </c>
      <c r="L127" s="41"/>
    </row>
    <row r="128" spans="2:12">
      <c r="B128" s="151" t="s">
        <v>429</v>
      </c>
      <c r="C128" s="152" t="s">
        <v>430</v>
      </c>
      <c r="D128" s="152" t="s">
        <v>431</v>
      </c>
      <c r="E128" s="152" t="s">
        <v>432</v>
      </c>
      <c r="F128" s="152"/>
      <c r="G128" s="153" t="s">
        <v>96</v>
      </c>
      <c r="H128" s="150" t="s">
        <v>779</v>
      </c>
      <c r="I128" s="151">
        <v>224</v>
      </c>
      <c r="J128" s="141">
        <v>224</v>
      </c>
      <c r="L128" s="41"/>
    </row>
    <row r="129" spans="2:12">
      <c r="B129" s="151" t="s">
        <v>433</v>
      </c>
      <c r="C129" s="152" t="s">
        <v>434</v>
      </c>
      <c r="D129" s="152" t="s">
        <v>435</v>
      </c>
      <c r="E129" s="152" t="s">
        <v>435</v>
      </c>
      <c r="F129" s="152"/>
      <c r="G129" s="153" t="s">
        <v>93</v>
      </c>
      <c r="H129" s="150" t="s">
        <v>779</v>
      </c>
      <c r="I129" s="151">
        <v>546</v>
      </c>
      <c r="J129" s="141">
        <v>548</v>
      </c>
      <c r="L129" s="41"/>
    </row>
    <row r="130" spans="2:12">
      <c r="B130" s="151" t="s">
        <v>436</v>
      </c>
      <c r="C130" s="152" t="s">
        <v>437</v>
      </c>
      <c r="D130" s="152" t="s">
        <v>438</v>
      </c>
      <c r="E130" s="152" t="s">
        <v>438</v>
      </c>
      <c r="F130" s="152"/>
      <c r="G130" s="153" t="s">
        <v>103</v>
      </c>
      <c r="H130" s="145" t="s">
        <v>773</v>
      </c>
      <c r="I130" s="151">
        <v>76</v>
      </c>
      <c r="J130" s="141">
        <v>76</v>
      </c>
      <c r="L130" s="41"/>
    </row>
    <row r="131" spans="2:12">
      <c r="B131" s="151" t="s">
        <v>439</v>
      </c>
      <c r="C131" s="152" t="s">
        <v>440</v>
      </c>
      <c r="D131" s="152" t="s">
        <v>438</v>
      </c>
      <c r="E131" s="152" t="s">
        <v>438</v>
      </c>
      <c r="F131" s="152"/>
      <c r="G131" s="153" t="s">
        <v>103</v>
      </c>
      <c r="H131" s="145" t="s">
        <v>773</v>
      </c>
      <c r="I131" s="151">
        <v>44</v>
      </c>
      <c r="J131" s="141">
        <v>44</v>
      </c>
      <c r="L131" s="41"/>
    </row>
    <row r="132" spans="2:12">
      <c r="B132" s="151" t="s">
        <v>441</v>
      </c>
      <c r="C132" s="152" t="s">
        <v>442</v>
      </c>
      <c r="D132" s="152" t="s">
        <v>438</v>
      </c>
      <c r="E132" s="152" t="s">
        <v>438</v>
      </c>
      <c r="F132" s="152"/>
      <c r="G132" s="153" t="s">
        <v>103</v>
      </c>
      <c r="H132" s="145" t="s">
        <v>773</v>
      </c>
      <c r="I132" s="151">
        <v>324</v>
      </c>
      <c r="J132" s="141">
        <v>324</v>
      </c>
      <c r="L132" s="41"/>
    </row>
    <row r="133" spans="2:12">
      <c r="B133" s="151" t="s">
        <v>443</v>
      </c>
      <c r="C133" s="152" t="s">
        <v>444</v>
      </c>
      <c r="D133" s="152" t="s">
        <v>438</v>
      </c>
      <c r="E133" s="152" t="s">
        <v>438</v>
      </c>
      <c r="F133" s="152"/>
      <c r="G133" s="153" t="s">
        <v>103</v>
      </c>
      <c r="H133" s="145" t="s">
        <v>773</v>
      </c>
      <c r="I133" s="151">
        <v>710</v>
      </c>
      <c r="J133" s="141">
        <v>828</v>
      </c>
      <c r="L133" s="41"/>
    </row>
    <row r="134" spans="2:12">
      <c r="B134" s="151" t="s">
        <v>445</v>
      </c>
      <c r="C134" s="152" t="s">
        <v>446</v>
      </c>
      <c r="D134" s="152" t="s">
        <v>447</v>
      </c>
      <c r="E134" s="152" t="s">
        <v>447</v>
      </c>
      <c r="F134" s="152"/>
      <c r="G134" s="153" t="s">
        <v>96</v>
      </c>
      <c r="H134" s="150" t="s">
        <v>779</v>
      </c>
      <c r="I134" s="151">
        <v>179</v>
      </c>
      <c r="J134" s="141">
        <v>179</v>
      </c>
      <c r="L134" s="41"/>
    </row>
    <row r="135" spans="2:12">
      <c r="B135" s="151" t="s">
        <v>448</v>
      </c>
      <c r="C135" s="152" t="s">
        <v>449</v>
      </c>
      <c r="D135" s="152" t="s">
        <v>450</v>
      </c>
      <c r="E135" s="152" t="s">
        <v>450</v>
      </c>
      <c r="F135" s="152"/>
      <c r="G135" s="153" t="s">
        <v>96</v>
      </c>
      <c r="H135" s="150" t="s">
        <v>777</v>
      </c>
      <c r="I135" s="151">
        <v>516</v>
      </c>
      <c r="J135" s="141">
        <v>516</v>
      </c>
      <c r="L135" s="41"/>
    </row>
    <row r="136" spans="2:12">
      <c r="B136" s="151" t="s">
        <v>451</v>
      </c>
      <c r="C136" s="152" t="s">
        <v>452</v>
      </c>
      <c r="D136" s="152" t="s">
        <v>453</v>
      </c>
      <c r="E136" s="152" t="s">
        <v>454</v>
      </c>
      <c r="F136" s="152"/>
      <c r="G136" s="153" t="s">
        <v>96</v>
      </c>
      <c r="H136" s="150" t="s">
        <v>779</v>
      </c>
      <c r="I136" s="151">
        <v>68</v>
      </c>
      <c r="J136" s="141">
        <v>68</v>
      </c>
      <c r="L136" s="41"/>
    </row>
    <row r="137" spans="2:12">
      <c r="B137" s="151" t="s">
        <v>455</v>
      </c>
      <c r="C137" s="152" t="s">
        <v>456</v>
      </c>
      <c r="D137" s="152" t="s">
        <v>457</v>
      </c>
      <c r="E137" s="152" t="s">
        <v>457</v>
      </c>
      <c r="F137" s="152"/>
      <c r="G137" s="153" t="s">
        <v>96</v>
      </c>
      <c r="H137" s="150" t="s">
        <v>779</v>
      </c>
      <c r="I137" s="151">
        <v>320</v>
      </c>
      <c r="J137" s="141">
        <v>328</v>
      </c>
      <c r="L137" s="41"/>
    </row>
    <row r="138" spans="2:12">
      <c r="B138" s="151" t="s">
        <v>458</v>
      </c>
      <c r="C138" s="152" t="s">
        <v>459</v>
      </c>
      <c r="D138" s="152" t="s">
        <v>460</v>
      </c>
      <c r="E138" s="152" t="s">
        <v>461</v>
      </c>
      <c r="F138" s="152"/>
      <c r="G138" s="153" t="s">
        <v>96</v>
      </c>
      <c r="H138" s="150" t="s">
        <v>777</v>
      </c>
      <c r="I138" s="151">
        <v>77</v>
      </c>
      <c r="J138" s="141">
        <v>86</v>
      </c>
      <c r="L138" s="41"/>
    </row>
    <row r="139" spans="2:12">
      <c r="B139" s="151" t="s">
        <v>462</v>
      </c>
      <c r="C139" s="152" t="s">
        <v>463</v>
      </c>
      <c r="D139" s="152" t="s">
        <v>464</v>
      </c>
      <c r="E139" s="152" t="s">
        <v>465</v>
      </c>
      <c r="F139" s="152"/>
      <c r="G139" s="153" t="s">
        <v>96</v>
      </c>
      <c r="H139" s="150" t="s">
        <v>779</v>
      </c>
      <c r="I139" s="151">
        <v>135</v>
      </c>
      <c r="J139" s="141">
        <v>135</v>
      </c>
      <c r="L139" s="41"/>
    </row>
    <row r="140" spans="2:12">
      <c r="B140" s="151" t="s">
        <v>466</v>
      </c>
      <c r="C140" s="152" t="s">
        <v>467</v>
      </c>
      <c r="D140" s="152" t="s">
        <v>468</v>
      </c>
      <c r="E140" s="152" t="s">
        <v>469</v>
      </c>
      <c r="F140" s="152"/>
      <c r="G140" s="153" t="s">
        <v>96</v>
      </c>
      <c r="H140" s="150" t="s">
        <v>779</v>
      </c>
      <c r="I140" s="151">
        <v>90</v>
      </c>
      <c r="J140" s="141">
        <v>90</v>
      </c>
      <c r="L140" s="41"/>
    </row>
    <row r="141" spans="2:12">
      <c r="B141" s="151" t="s">
        <v>470</v>
      </c>
      <c r="C141" s="152" t="s">
        <v>471</v>
      </c>
      <c r="D141" s="152" t="s">
        <v>472</v>
      </c>
      <c r="E141" s="152" t="s">
        <v>472</v>
      </c>
      <c r="F141" s="152"/>
      <c r="G141" s="153" t="s">
        <v>93</v>
      </c>
      <c r="H141" s="150" t="s">
        <v>93</v>
      </c>
      <c r="I141" s="151">
        <v>356</v>
      </c>
      <c r="J141" s="141">
        <v>400</v>
      </c>
      <c r="L141" s="41"/>
    </row>
    <row r="142" spans="2:12">
      <c r="B142" s="151" t="s">
        <v>473</v>
      </c>
      <c r="C142" s="152" t="s">
        <v>474</v>
      </c>
      <c r="D142" s="152" t="s">
        <v>475</v>
      </c>
      <c r="E142" s="152" t="s">
        <v>475</v>
      </c>
      <c r="F142" s="152"/>
      <c r="G142" s="153" t="s">
        <v>96</v>
      </c>
      <c r="H142" s="150" t="s">
        <v>777</v>
      </c>
      <c r="I142" s="151">
        <v>385</v>
      </c>
      <c r="J142" s="141">
        <v>485</v>
      </c>
      <c r="L142" s="41"/>
    </row>
    <row r="143" spans="2:12">
      <c r="B143" s="151" t="s">
        <v>476</v>
      </c>
      <c r="C143" s="152" t="s">
        <v>477</v>
      </c>
      <c r="D143" s="152"/>
      <c r="E143" s="152"/>
      <c r="F143" s="152"/>
      <c r="G143" s="153"/>
      <c r="H143" s="150" t="s">
        <v>779</v>
      </c>
      <c r="I143" s="151">
        <v>0</v>
      </c>
      <c r="J143" s="141">
        <v>0</v>
      </c>
      <c r="L143" s="41"/>
    </row>
    <row r="144" spans="2:12">
      <c r="B144" s="151" t="s">
        <v>478</v>
      </c>
      <c r="C144" s="152" t="s">
        <v>479</v>
      </c>
      <c r="D144" s="154" t="s">
        <v>806</v>
      </c>
      <c r="E144" s="154" t="s">
        <v>806</v>
      </c>
      <c r="F144" s="152"/>
      <c r="G144" s="153" t="s">
        <v>93</v>
      </c>
      <c r="H144" s="150" t="s">
        <v>779</v>
      </c>
      <c r="I144" s="151">
        <v>404</v>
      </c>
      <c r="J144" s="141">
        <v>404</v>
      </c>
      <c r="L144" s="41"/>
    </row>
    <row r="145" spans="2:12">
      <c r="B145" s="151" t="s">
        <v>480</v>
      </c>
      <c r="C145" s="152" t="s">
        <v>481</v>
      </c>
      <c r="D145" s="154" t="s">
        <v>407</v>
      </c>
      <c r="E145" s="154" t="s">
        <v>807</v>
      </c>
      <c r="F145" s="152"/>
      <c r="G145" s="153" t="s">
        <v>159</v>
      </c>
      <c r="H145" s="150" t="s">
        <v>159</v>
      </c>
      <c r="I145" s="151">
        <v>1906</v>
      </c>
      <c r="J145" s="141">
        <v>1917</v>
      </c>
      <c r="L145" s="41"/>
    </row>
    <row r="146" spans="2:12">
      <c r="B146" s="151" t="s">
        <v>482</v>
      </c>
      <c r="C146" s="152" t="s">
        <v>483</v>
      </c>
      <c r="D146" s="154" t="s">
        <v>407</v>
      </c>
      <c r="E146" s="154" t="s">
        <v>807</v>
      </c>
      <c r="F146" s="152"/>
      <c r="G146" s="153" t="s">
        <v>159</v>
      </c>
      <c r="H146" s="150" t="s">
        <v>159</v>
      </c>
      <c r="I146" s="151">
        <v>66</v>
      </c>
      <c r="J146" s="141">
        <v>66</v>
      </c>
      <c r="L146" s="41"/>
    </row>
    <row r="147" spans="2:12">
      <c r="B147" s="151" t="s">
        <v>484</v>
      </c>
      <c r="C147" s="152" t="s">
        <v>485</v>
      </c>
      <c r="D147" s="154" t="s">
        <v>407</v>
      </c>
      <c r="E147" s="154" t="s">
        <v>808</v>
      </c>
      <c r="F147" s="152"/>
      <c r="G147" s="153" t="s">
        <v>159</v>
      </c>
      <c r="H147" s="150" t="s">
        <v>159</v>
      </c>
      <c r="I147" s="151">
        <v>1513</v>
      </c>
      <c r="J147" s="141">
        <v>1513</v>
      </c>
      <c r="L147" s="41"/>
    </row>
    <row r="148" spans="2:12">
      <c r="B148" s="151" t="s">
        <v>486</v>
      </c>
      <c r="C148" s="152" t="s">
        <v>487</v>
      </c>
      <c r="D148" s="154" t="s">
        <v>407</v>
      </c>
      <c r="E148" s="154" t="s">
        <v>808</v>
      </c>
      <c r="F148" s="152"/>
      <c r="G148" s="153" t="s">
        <v>159</v>
      </c>
      <c r="H148" s="150" t="s">
        <v>159</v>
      </c>
      <c r="I148" s="151">
        <v>734</v>
      </c>
      <c r="J148" s="141">
        <v>734</v>
      </c>
      <c r="L148" s="41"/>
    </row>
    <row r="149" spans="2:12">
      <c r="B149" s="151" t="s">
        <v>488</v>
      </c>
      <c r="C149" s="152" t="s">
        <v>489</v>
      </c>
      <c r="D149" s="154" t="s">
        <v>809</v>
      </c>
      <c r="E149" s="154" t="s">
        <v>809</v>
      </c>
      <c r="F149" s="152"/>
      <c r="G149" s="153" t="s">
        <v>70</v>
      </c>
      <c r="H149" s="145" t="s">
        <v>784</v>
      </c>
      <c r="I149" s="151">
        <v>630</v>
      </c>
      <c r="J149" s="141">
        <v>639</v>
      </c>
      <c r="L149" s="41"/>
    </row>
    <row r="150" spans="2:12">
      <c r="B150" s="151" t="s">
        <v>490</v>
      </c>
      <c r="C150" s="152" t="s">
        <v>491</v>
      </c>
      <c r="D150" s="154" t="s">
        <v>810</v>
      </c>
      <c r="E150" s="154" t="s">
        <v>811</v>
      </c>
      <c r="F150" s="152"/>
      <c r="G150" s="153" t="s">
        <v>70</v>
      </c>
      <c r="H150" s="145" t="s">
        <v>784</v>
      </c>
      <c r="I150" s="151">
        <v>113</v>
      </c>
      <c r="J150" s="141">
        <v>113</v>
      </c>
      <c r="L150" s="41"/>
    </row>
    <row r="151" spans="2:12">
      <c r="B151" s="151" t="s">
        <v>492</v>
      </c>
      <c r="C151" s="152" t="s">
        <v>493</v>
      </c>
      <c r="D151" s="154" t="s">
        <v>812</v>
      </c>
      <c r="E151" s="154" t="s">
        <v>813</v>
      </c>
      <c r="F151" s="152"/>
      <c r="G151" s="153" t="s">
        <v>139</v>
      </c>
      <c r="H151" s="150" t="s">
        <v>784</v>
      </c>
      <c r="I151" s="151">
        <v>116</v>
      </c>
      <c r="J151" s="141">
        <v>126</v>
      </c>
      <c r="L151" s="41"/>
    </row>
    <row r="152" spans="2:12">
      <c r="B152" s="151" t="s">
        <v>494</v>
      </c>
      <c r="C152" s="152" t="s">
        <v>495</v>
      </c>
      <c r="D152" s="154" t="s">
        <v>814</v>
      </c>
      <c r="E152" s="154" t="s">
        <v>815</v>
      </c>
      <c r="F152" s="152"/>
      <c r="G152" s="153" t="s">
        <v>139</v>
      </c>
      <c r="H152" s="150" t="s">
        <v>784</v>
      </c>
      <c r="I152" s="151">
        <v>114</v>
      </c>
      <c r="J152" s="141">
        <v>114</v>
      </c>
      <c r="L152" s="41"/>
    </row>
    <row r="153" spans="2:12">
      <c r="B153" s="151" t="s">
        <v>496</v>
      </c>
      <c r="C153" s="152" t="s">
        <v>497</v>
      </c>
      <c r="D153" s="154" t="s">
        <v>816</v>
      </c>
      <c r="E153" s="154" t="s">
        <v>817</v>
      </c>
      <c r="F153" s="152"/>
      <c r="G153" s="153" t="s">
        <v>70</v>
      </c>
      <c r="H153" s="145" t="s">
        <v>784</v>
      </c>
      <c r="I153" s="151">
        <v>9</v>
      </c>
      <c r="J153" s="141">
        <v>9</v>
      </c>
      <c r="L153" s="41"/>
    </row>
    <row r="154" spans="2:12">
      <c r="B154" s="151" t="s">
        <v>498</v>
      </c>
      <c r="C154" s="152" t="s">
        <v>499</v>
      </c>
      <c r="D154" s="154" t="s">
        <v>818</v>
      </c>
      <c r="E154" s="154" t="s">
        <v>819</v>
      </c>
      <c r="F154" s="152"/>
      <c r="G154" s="153" t="s">
        <v>139</v>
      </c>
      <c r="H154" s="150" t="s">
        <v>784</v>
      </c>
      <c r="I154" s="151">
        <v>86</v>
      </c>
      <c r="J154" s="141">
        <v>86</v>
      </c>
      <c r="L154" s="41"/>
    </row>
    <row r="155" spans="2:12">
      <c r="B155" s="151" t="s">
        <v>500</v>
      </c>
      <c r="C155" s="152" t="s">
        <v>501</v>
      </c>
      <c r="D155" s="154" t="s">
        <v>820</v>
      </c>
      <c r="E155" s="154" t="s">
        <v>820</v>
      </c>
      <c r="F155" s="152"/>
      <c r="G155" s="153" t="s">
        <v>139</v>
      </c>
      <c r="H155" s="150" t="s">
        <v>784</v>
      </c>
      <c r="I155" s="151">
        <v>1532</v>
      </c>
      <c r="J155" s="141">
        <v>1579</v>
      </c>
      <c r="L155" s="41"/>
    </row>
    <row r="156" spans="2:12">
      <c r="B156" s="151" t="s">
        <v>502</v>
      </c>
      <c r="C156" s="152" t="s">
        <v>503</v>
      </c>
      <c r="D156" s="154" t="s">
        <v>821</v>
      </c>
      <c r="E156" s="154" t="s">
        <v>822</v>
      </c>
      <c r="F156" s="152"/>
      <c r="G156" s="153" t="s">
        <v>139</v>
      </c>
      <c r="H156" s="150" t="s">
        <v>784</v>
      </c>
      <c r="I156" s="151">
        <v>94</v>
      </c>
      <c r="J156" s="141">
        <v>94</v>
      </c>
      <c r="L156" s="41"/>
    </row>
    <row r="157" spans="2:12">
      <c r="B157" s="151" t="s">
        <v>504</v>
      </c>
      <c r="C157" s="152" t="s">
        <v>505</v>
      </c>
      <c r="D157" s="154" t="s">
        <v>823</v>
      </c>
      <c r="E157" s="154" t="s">
        <v>823</v>
      </c>
      <c r="F157" s="152"/>
      <c r="G157" s="153" t="s">
        <v>70</v>
      </c>
      <c r="H157" s="145" t="s">
        <v>784</v>
      </c>
      <c r="I157" s="151">
        <v>126</v>
      </c>
      <c r="J157" s="141">
        <v>126</v>
      </c>
      <c r="L157" s="41"/>
    </row>
    <row r="158" spans="2:12">
      <c r="B158" s="151" t="s">
        <v>506</v>
      </c>
      <c r="C158" s="152" t="s">
        <v>507</v>
      </c>
      <c r="D158" s="154" t="s">
        <v>824</v>
      </c>
      <c r="E158" s="154" t="s">
        <v>825</v>
      </c>
      <c r="F158" s="152"/>
      <c r="G158" s="153" t="s">
        <v>139</v>
      </c>
      <c r="H158" s="150" t="s">
        <v>784</v>
      </c>
      <c r="I158" s="151">
        <v>103</v>
      </c>
      <c r="J158" s="141">
        <v>106</v>
      </c>
      <c r="L158" s="41"/>
    </row>
    <row r="159" spans="2:12">
      <c r="B159" s="151" t="s">
        <v>508</v>
      </c>
      <c r="C159" s="152" t="s">
        <v>509</v>
      </c>
      <c r="D159" s="154" t="s">
        <v>826</v>
      </c>
      <c r="E159" s="154" t="s">
        <v>826</v>
      </c>
      <c r="F159" s="152"/>
      <c r="G159" s="153" t="s">
        <v>139</v>
      </c>
      <c r="H159" s="148" t="s">
        <v>93</v>
      </c>
      <c r="I159" s="151">
        <v>494</v>
      </c>
      <c r="J159" s="141">
        <v>497</v>
      </c>
      <c r="L159" s="41"/>
    </row>
    <row r="160" spans="2:12">
      <c r="B160" s="151" t="s">
        <v>510</v>
      </c>
      <c r="C160" s="152" t="s">
        <v>511</v>
      </c>
      <c r="D160" s="154" t="s">
        <v>827</v>
      </c>
      <c r="E160" s="154" t="s">
        <v>827</v>
      </c>
      <c r="F160" s="152"/>
      <c r="G160" s="153" t="s">
        <v>139</v>
      </c>
      <c r="H160" s="150" t="s">
        <v>784</v>
      </c>
      <c r="I160" s="151">
        <v>465</v>
      </c>
      <c r="J160" s="141">
        <v>465</v>
      </c>
      <c r="L160" s="41"/>
    </row>
    <row r="161" spans="2:18">
      <c r="B161" s="151" t="s">
        <v>512</v>
      </c>
      <c r="C161" s="152" t="s">
        <v>513</v>
      </c>
      <c r="D161" s="154" t="s">
        <v>828</v>
      </c>
      <c r="E161" s="154" t="s">
        <v>828</v>
      </c>
      <c r="F161" s="152"/>
      <c r="G161" s="153" t="s">
        <v>139</v>
      </c>
      <c r="H161" s="150" t="s">
        <v>784</v>
      </c>
      <c r="I161" s="151">
        <v>164</v>
      </c>
      <c r="J161" s="141">
        <v>164</v>
      </c>
      <c r="L161" s="41"/>
    </row>
    <row r="162" spans="2:18">
      <c r="B162" s="151" t="s">
        <v>514</v>
      </c>
      <c r="C162" s="152" t="s">
        <v>515</v>
      </c>
      <c r="D162" s="154" t="s">
        <v>829</v>
      </c>
      <c r="E162" s="154" t="s">
        <v>829</v>
      </c>
      <c r="F162" s="152"/>
      <c r="G162" s="153" t="s">
        <v>70</v>
      </c>
      <c r="H162" s="145" t="s">
        <v>784</v>
      </c>
      <c r="I162" s="151">
        <v>247</v>
      </c>
      <c r="J162" s="141">
        <v>247</v>
      </c>
      <c r="L162" s="41"/>
    </row>
    <row r="163" spans="2:18">
      <c r="B163" s="151" t="s">
        <v>516</v>
      </c>
      <c r="C163" s="152" t="s">
        <v>517</v>
      </c>
      <c r="D163" s="154" t="s">
        <v>830</v>
      </c>
      <c r="E163" s="154" t="s">
        <v>830</v>
      </c>
      <c r="F163" s="152"/>
      <c r="G163" s="153" t="s">
        <v>139</v>
      </c>
      <c r="H163" s="150" t="s">
        <v>788</v>
      </c>
      <c r="I163" s="151">
        <v>627</v>
      </c>
      <c r="J163" s="141">
        <v>664</v>
      </c>
      <c r="L163" s="41"/>
      <c r="R163" s="45"/>
    </row>
    <row r="164" spans="2:18">
      <c r="B164" s="151" t="s">
        <v>518</v>
      </c>
      <c r="C164" s="152" t="s">
        <v>519</v>
      </c>
      <c r="D164" s="154" t="s">
        <v>831</v>
      </c>
      <c r="E164" s="154" t="s">
        <v>832</v>
      </c>
      <c r="F164" s="152"/>
      <c r="G164" s="153" t="s">
        <v>139</v>
      </c>
      <c r="H164" s="150" t="s">
        <v>784</v>
      </c>
      <c r="I164" s="151">
        <v>51</v>
      </c>
      <c r="J164" s="141">
        <v>51</v>
      </c>
      <c r="L164" s="41"/>
    </row>
    <row r="165" spans="2:18">
      <c r="B165" s="151" t="s">
        <v>520</v>
      </c>
      <c r="C165" s="152" t="s">
        <v>521</v>
      </c>
      <c r="D165" s="154" t="s">
        <v>833</v>
      </c>
      <c r="E165" s="154" t="s">
        <v>834</v>
      </c>
      <c r="F165" s="152"/>
      <c r="G165" s="153" t="s">
        <v>139</v>
      </c>
      <c r="H165" s="150" t="s">
        <v>784</v>
      </c>
      <c r="I165" s="151">
        <v>31</v>
      </c>
      <c r="J165" s="141">
        <v>31</v>
      </c>
      <c r="L165" s="41"/>
    </row>
    <row r="166" spans="2:18">
      <c r="B166" s="151" t="s">
        <v>522</v>
      </c>
      <c r="C166" s="152" t="s">
        <v>523</v>
      </c>
      <c r="D166" s="154" t="s">
        <v>835</v>
      </c>
      <c r="E166" s="154" t="s">
        <v>836</v>
      </c>
      <c r="F166" s="152"/>
      <c r="G166" s="153" t="s">
        <v>139</v>
      </c>
      <c r="H166" s="150" t="s">
        <v>784</v>
      </c>
      <c r="I166" s="151">
        <v>188</v>
      </c>
      <c r="J166" s="141">
        <v>188</v>
      </c>
      <c r="L166" s="41"/>
    </row>
    <row r="167" spans="2:18">
      <c r="B167" s="151" t="s">
        <v>524</v>
      </c>
      <c r="C167" s="152" t="s">
        <v>525</v>
      </c>
      <c r="D167" s="154" t="s">
        <v>837</v>
      </c>
      <c r="E167" s="154" t="s">
        <v>838</v>
      </c>
      <c r="F167" s="152"/>
      <c r="G167" s="153" t="s">
        <v>100</v>
      </c>
      <c r="H167" s="150" t="s">
        <v>100</v>
      </c>
      <c r="I167" s="151">
        <v>1018</v>
      </c>
      <c r="J167" s="141">
        <v>1018</v>
      </c>
      <c r="L167" s="41"/>
    </row>
    <row r="168" spans="2:18">
      <c r="B168" s="151" t="s">
        <v>526</v>
      </c>
      <c r="C168" s="152" t="s">
        <v>527</v>
      </c>
      <c r="D168" s="154" t="s">
        <v>839</v>
      </c>
      <c r="E168" s="154" t="s">
        <v>839</v>
      </c>
      <c r="F168" s="152"/>
      <c r="G168" s="153" t="s">
        <v>136</v>
      </c>
      <c r="H168" s="155" t="s">
        <v>796</v>
      </c>
      <c r="I168" s="151">
        <v>1920</v>
      </c>
      <c r="J168" s="141">
        <v>1933</v>
      </c>
      <c r="L168" s="41"/>
    </row>
    <row r="169" spans="2:18">
      <c r="B169" s="151" t="s">
        <v>528</v>
      </c>
      <c r="C169" s="152" t="s">
        <v>529</v>
      </c>
      <c r="D169" s="154" t="s">
        <v>840</v>
      </c>
      <c r="E169" s="154" t="s">
        <v>840</v>
      </c>
      <c r="F169" s="152"/>
      <c r="G169" s="153" t="s">
        <v>165</v>
      </c>
      <c r="H169" s="150" t="s">
        <v>792</v>
      </c>
      <c r="I169" s="151">
        <v>201</v>
      </c>
      <c r="J169" s="141">
        <v>206</v>
      </c>
      <c r="L169" s="41"/>
    </row>
    <row r="170" spans="2:18">
      <c r="B170" s="151" t="s">
        <v>530</v>
      </c>
      <c r="C170" s="152" t="s">
        <v>531</v>
      </c>
      <c r="D170" s="154" t="s">
        <v>841</v>
      </c>
      <c r="E170" s="154" t="s">
        <v>842</v>
      </c>
      <c r="F170" s="152"/>
      <c r="G170" s="153" t="s">
        <v>136</v>
      </c>
      <c r="H170" s="155" t="s">
        <v>796</v>
      </c>
      <c r="I170" s="151">
        <v>605</v>
      </c>
      <c r="J170" s="141">
        <v>605</v>
      </c>
      <c r="L170" s="41"/>
    </row>
    <row r="171" spans="2:18">
      <c r="B171" s="151" t="s">
        <v>532</v>
      </c>
      <c r="C171" s="152" t="s">
        <v>533</v>
      </c>
      <c r="D171" s="154" t="s">
        <v>841</v>
      </c>
      <c r="E171" s="154" t="s">
        <v>843</v>
      </c>
      <c r="F171" s="152"/>
      <c r="G171" s="153" t="s">
        <v>136</v>
      </c>
      <c r="H171" s="155" t="s">
        <v>796</v>
      </c>
      <c r="I171" s="151">
        <v>849</v>
      </c>
      <c r="J171" s="141">
        <v>849</v>
      </c>
      <c r="L171" s="41"/>
    </row>
    <row r="172" spans="2:18">
      <c r="B172" s="151" t="s">
        <v>534</v>
      </c>
      <c r="C172" s="152" t="s">
        <v>535</v>
      </c>
      <c r="D172" s="154" t="s">
        <v>844</v>
      </c>
      <c r="E172" s="154" t="s">
        <v>844</v>
      </c>
      <c r="F172" s="152"/>
      <c r="G172" s="153" t="s">
        <v>83</v>
      </c>
      <c r="H172" s="148" t="s">
        <v>799</v>
      </c>
      <c r="I172" s="151">
        <v>139</v>
      </c>
      <c r="J172" s="141">
        <v>139</v>
      </c>
      <c r="L172" s="41"/>
    </row>
    <row r="173" spans="2:18">
      <c r="B173" s="151" t="s">
        <v>536</v>
      </c>
      <c r="C173" s="152" t="s">
        <v>537</v>
      </c>
      <c r="D173" s="154" t="s">
        <v>845</v>
      </c>
      <c r="E173" s="154" t="s">
        <v>845</v>
      </c>
      <c r="F173" s="152"/>
      <c r="G173" s="153" t="s">
        <v>100</v>
      </c>
      <c r="H173" s="150" t="s">
        <v>100</v>
      </c>
      <c r="I173" s="151">
        <v>177</v>
      </c>
      <c r="J173" s="141">
        <v>177</v>
      </c>
      <c r="L173" s="41"/>
    </row>
    <row r="174" spans="2:18">
      <c r="B174" s="151" t="s">
        <v>538</v>
      </c>
      <c r="C174" s="152" t="s">
        <v>539</v>
      </c>
      <c r="D174" s="154" t="s">
        <v>846</v>
      </c>
      <c r="E174" s="154" t="s">
        <v>847</v>
      </c>
      <c r="F174" s="152"/>
      <c r="G174" s="153" t="s">
        <v>115</v>
      </c>
      <c r="H174" s="148" t="s">
        <v>799</v>
      </c>
      <c r="I174" s="151">
        <v>21</v>
      </c>
      <c r="J174" s="141">
        <v>21</v>
      </c>
      <c r="L174" s="41"/>
    </row>
    <row r="175" spans="2:18">
      <c r="B175" s="151" t="s">
        <v>540</v>
      </c>
      <c r="C175" s="152" t="s">
        <v>541</v>
      </c>
      <c r="D175" s="154" t="s">
        <v>846</v>
      </c>
      <c r="E175" s="154" t="s">
        <v>848</v>
      </c>
      <c r="F175" s="152"/>
      <c r="G175" s="153" t="s">
        <v>115</v>
      </c>
      <c r="H175" s="148" t="s">
        <v>799</v>
      </c>
      <c r="I175" s="151">
        <v>736</v>
      </c>
      <c r="J175" s="141">
        <v>765</v>
      </c>
      <c r="L175" s="41"/>
    </row>
    <row r="176" spans="2:18">
      <c r="B176" s="151" t="s">
        <v>542</v>
      </c>
      <c r="C176" s="152" t="s">
        <v>543</v>
      </c>
      <c r="D176" s="154" t="s">
        <v>846</v>
      </c>
      <c r="E176" s="154" t="s">
        <v>849</v>
      </c>
      <c r="F176" s="152"/>
      <c r="G176" s="153" t="s">
        <v>115</v>
      </c>
      <c r="H176" s="148" t="s">
        <v>799</v>
      </c>
      <c r="I176" s="151">
        <v>41</v>
      </c>
      <c r="J176" s="141">
        <v>41</v>
      </c>
      <c r="L176" s="41"/>
    </row>
    <row r="177" spans="2:12">
      <c r="B177" s="151" t="s">
        <v>544</v>
      </c>
      <c r="C177" s="152" t="s">
        <v>545</v>
      </c>
      <c r="D177" s="154" t="s">
        <v>850</v>
      </c>
      <c r="E177" s="154" t="s">
        <v>851</v>
      </c>
      <c r="F177" s="152"/>
      <c r="G177" s="153" t="s">
        <v>171</v>
      </c>
      <c r="H177" s="150" t="s">
        <v>171</v>
      </c>
      <c r="I177" s="151">
        <v>855</v>
      </c>
      <c r="J177" s="141">
        <v>855</v>
      </c>
      <c r="L177" s="41"/>
    </row>
    <row r="178" spans="2:12">
      <c r="B178" s="151" t="s">
        <v>546</v>
      </c>
      <c r="C178" s="152" t="s">
        <v>547</v>
      </c>
      <c r="D178" s="154" t="s">
        <v>850</v>
      </c>
      <c r="E178" s="154" t="s">
        <v>852</v>
      </c>
      <c r="F178" s="152"/>
      <c r="G178" s="153" t="s">
        <v>171</v>
      </c>
      <c r="H178" s="150" t="s">
        <v>171</v>
      </c>
      <c r="I178" s="151">
        <v>368</v>
      </c>
      <c r="J178" s="141">
        <v>368</v>
      </c>
      <c r="L178" s="41"/>
    </row>
    <row r="179" spans="2:12">
      <c r="B179" s="151" t="s">
        <v>548</v>
      </c>
      <c r="C179" s="152" t="s">
        <v>549</v>
      </c>
      <c r="D179" s="154" t="s">
        <v>853</v>
      </c>
      <c r="E179" s="154" t="s">
        <v>853</v>
      </c>
      <c r="F179" s="152"/>
      <c r="G179" s="153" t="s">
        <v>79</v>
      </c>
      <c r="H179" s="155" t="s">
        <v>796</v>
      </c>
      <c r="I179" s="151">
        <v>1246</v>
      </c>
      <c r="J179" s="141">
        <v>1248</v>
      </c>
      <c r="L179" s="41"/>
    </row>
    <row r="180" spans="2:12">
      <c r="B180" s="151" t="s">
        <v>550</v>
      </c>
      <c r="C180" s="152" t="s">
        <v>551</v>
      </c>
      <c r="D180" s="154" t="s">
        <v>837</v>
      </c>
      <c r="E180" s="154" t="s">
        <v>854</v>
      </c>
      <c r="F180" s="152"/>
      <c r="G180" s="153" t="s">
        <v>100</v>
      </c>
      <c r="H180" s="150" t="s">
        <v>100</v>
      </c>
      <c r="I180" s="151">
        <v>374</v>
      </c>
      <c r="J180" s="141">
        <v>374</v>
      </c>
      <c r="L180" s="41"/>
    </row>
    <row r="181" spans="2:12">
      <c r="B181" s="151" t="s">
        <v>552</v>
      </c>
      <c r="C181" s="152" t="s">
        <v>553</v>
      </c>
      <c r="D181" s="154" t="s">
        <v>855</v>
      </c>
      <c r="E181" s="154" t="s">
        <v>855</v>
      </c>
      <c r="F181" s="152"/>
      <c r="G181" s="153" t="s">
        <v>100</v>
      </c>
      <c r="H181" s="150" t="s">
        <v>100</v>
      </c>
      <c r="I181" s="151">
        <v>235</v>
      </c>
      <c r="J181" s="141">
        <v>309</v>
      </c>
      <c r="L181" s="41"/>
    </row>
    <row r="182" spans="2:12">
      <c r="B182" s="151" t="s">
        <v>554</v>
      </c>
      <c r="C182" s="152" t="s">
        <v>555</v>
      </c>
      <c r="D182" s="154" t="s">
        <v>856</v>
      </c>
      <c r="E182" s="154" t="s">
        <v>856</v>
      </c>
      <c r="F182" s="152"/>
      <c r="G182" s="153" t="s">
        <v>165</v>
      </c>
      <c r="H182" s="150" t="s">
        <v>792</v>
      </c>
      <c r="I182" s="151">
        <v>254</v>
      </c>
      <c r="J182" s="141">
        <v>254</v>
      </c>
      <c r="L182" s="41"/>
    </row>
    <row r="183" spans="2:12">
      <c r="B183" s="151" t="s">
        <v>556</v>
      </c>
      <c r="C183" s="152" t="s">
        <v>557</v>
      </c>
      <c r="D183" s="154" t="s">
        <v>857</v>
      </c>
      <c r="E183" s="154" t="s">
        <v>858</v>
      </c>
      <c r="F183" s="152"/>
      <c r="G183" s="153" t="s">
        <v>83</v>
      </c>
      <c r="H183" s="148" t="s">
        <v>797</v>
      </c>
      <c r="I183" s="151">
        <v>143</v>
      </c>
      <c r="J183" s="141">
        <v>143</v>
      </c>
      <c r="L183" s="41"/>
    </row>
    <row r="184" spans="2:12">
      <c r="B184" s="151" t="s">
        <v>558</v>
      </c>
      <c r="C184" s="152" t="s">
        <v>559</v>
      </c>
      <c r="D184" s="154" t="s">
        <v>857</v>
      </c>
      <c r="E184" s="154" t="s">
        <v>859</v>
      </c>
      <c r="F184" s="152"/>
      <c r="G184" s="153" t="s">
        <v>83</v>
      </c>
      <c r="H184" s="148" t="s">
        <v>797</v>
      </c>
      <c r="I184" s="151">
        <v>76</v>
      </c>
      <c r="J184" s="141">
        <v>76</v>
      </c>
      <c r="L184" s="41"/>
    </row>
    <row r="185" spans="2:12">
      <c r="B185" s="151" t="s">
        <v>560</v>
      </c>
      <c r="C185" s="152" t="s">
        <v>561</v>
      </c>
      <c r="D185" s="154" t="s">
        <v>860</v>
      </c>
      <c r="E185" s="154" t="s">
        <v>861</v>
      </c>
      <c r="F185" s="152"/>
      <c r="G185" s="153" t="s">
        <v>83</v>
      </c>
      <c r="H185" s="148" t="s">
        <v>797</v>
      </c>
      <c r="I185" s="151">
        <v>174</v>
      </c>
      <c r="J185" s="141">
        <v>174</v>
      </c>
      <c r="L185" s="41"/>
    </row>
    <row r="186" spans="2:12">
      <c r="B186" s="151" t="s">
        <v>562</v>
      </c>
      <c r="C186" s="152" t="s">
        <v>563</v>
      </c>
      <c r="D186" s="154" t="s">
        <v>860</v>
      </c>
      <c r="E186" s="154" t="s">
        <v>862</v>
      </c>
      <c r="F186" s="152"/>
      <c r="G186" s="153" t="s">
        <v>83</v>
      </c>
      <c r="H186" s="148" t="s">
        <v>797</v>
      </c>
      <c r="I186" s="151">
        <v>174</v>
      </c>
      <c r="J186" s="141">
        <v>174</v>
      </c>
      <c r="L186" s="41"/>
    </row>
    <row r="187" spans="2:12">
      <c r="B187" s="151" t="s">
        <v>564</v>
      </c>
      <c r="C187" s="152" t="s">
        <v>565</v>
      </c>
      <c r="D187" s="154" t="s">
        <v>860</v>
      </c>
      <c r="E187" s="154" t="s">
        <v>863</v>
      </c>
      <c r="F187" s="152"/>
      <c r="G187" s="153" t="s">
        <v>83</v>
      </c>
      <c r="H187" s="148" t="s">
        <v>797</v>
      </c>
      <c r="I187" s="151">
        <v>246</v>
      </c>
      <c r="J187" s="141">
        <v>246</v>
      </c>
      <c r="L187" s="41"/>
    </row>
    <row r="188" spans="2:12">
      <c r="B188" s="151" t="s">
        <v>566</v>
      </c>
      <c r="C188" s="152" t="s">
        <v>567</v>
      </c>
      <c r="D188" s="154" t="s">
        <v>864</v>
      </c>
      <c r="E188" s="154" t="s">
        <v>864</v>
      </c>
      <c r="F188" s="152"/>
      <c r="G188" s="153" t="s">
        <v>83</v>
      </c>
      <c r="H188" s="148" t="s">
        <v>799</v>
      </c>
      <c r="I188" s="151">
        <v>671</v>
      </c>
      <c r="J188" s="141">
        <v>671</v>
      </c>
      <c r="L188" s="41"/>
    </row>
    <row r="189" spans="2:12">
      <c r="B189" s="151" t="s">
        <v>568</v>
      </c>
      <c r="C189" s="152" t="s">
        <v>569</v>
      </c>
      <c r="D189" s="154" t="s">
        <v>865</v>
      </c>
      <c r="E189" s="154" t="s">
        <v>865</v>
      </c>
      <c r="F189" s="152"/>
      <c r="G189" s="153" t="s">
        <v>74</v>
      </c>
      <c r="H189" s="150" t="s">
        <v>74</v>
      </c>
      <c r="I189" s="151">
        <v>248</v>
      </c>
      <c r="J189" s="141">
        <v>248</v>
      </c>
      <c r="L189" s="41"/>
    </row>
    <row r="190" spans="2:12">
      <c r="B190" s="151" t="s">
        <v>570</v>
      </c>
      <c r="C190" s="152" t="s">
        <v>571</v>
      </c>
      <c r="D190" s="154" t="s">
        <v>866</v>
      </c>
      <c r="E190" s="154" t="s">
        <v>866</v>
      </c>
      <c r="F190" s="152"/>
      <c r="G190" s="153" t="s">
        <v>74</v>
      </c>
      <c r="H190" s="150" t="s">
        <v>74</v>
      </c>
      <c r="I190" s="151">
        <v>530</v>
      </c>
      <c r="J190" s="141">
        <v>530</v>
      </c>
      <c r="L190" s="41"/>
    </row>
    <row r="191" spans="2:12">
      <c r="B191" s="151" t="s">
        <v>572</v>
      </c>
      <c r="C191" s="152" t="s">
        <v>573</v>
      </c>
      <c r="D191" s="154" t="s">
        <v>867</v>
      </c>
      <c r="E191" s="154" t="s">
        <v>867</v>
      </c>
      <c r="F191" s="152"/>
      <c r="G191" s="153" t="s">
        <v>165</v>
      </c>
      <c r="H191" s="150" t="s">
        <v>788</v>
      </c>
      <c r="I191" s="151">
        <v>123</v>
      </c>
      <c r="J191" s="141">
        <v>123</v>
      </c>
      <c r="L191" s="41"/>
    </row>
    <row r="192" spans="2:12">
      <c r="B192" s="151" t="s">
        <v>574</v>
      </c>
      <c r="C192" s="152" t="s">
        <v>575</v>
      </c>
      <c r="D192" s="154" t="s">
        <v>867</v>
      </c>
      <c r="E192" s="154" t="s">
        <v>867</v>
      </c>
      <c r="F192" s="152"/>
      <c r="G192" s="153" t="s">
        <v>165</v>
      </c>
      <c r="H192" s="150" t="s">
        <v>788</v>
      </c>
      <c r="I192" s="151">
        <v>438</v>
      </c>
      <c r="J192" s="141">
        <v>441</v>
      </c>
      <c r="L192" s="41"/>
    </row>
    <row r="193" spans="2:12">
      <c r="B193" s="151" t="s">
        <v>576</v>
      </c>
      <c r="C193" s="152" t="s">
        <v>577</v>
      </c>
      <c r="D193" s="154" t="s">
        <v>868</v>
      </c>
      <c r="E193" s="154" t="s">
        <v>869</v>
      </c>
      <c r="F193" s="152"/>
      <c r="G193" s="153" t="s">
        <v>165</v>
      </c>
      <c r="H193" s="150" t="s">
        <v>788</v>
      </c>
      <c r="I193" s="151">
        <v>101</v>
      </c>
      <c r="J193" s="141">
        <v>101</v>
      </c>
      <c r="L193" s="41"/>
    </row>
    <row r="194" spans="2:12">
      <c r="B194" s="151" t="s">
        <v>578</v>
      </c>
      <c r="C194" s="152" t="s">
        <v>579</v>
      </c>
      <c r="D194" s="154" t="s">
        <v>870</v>
      </c>
      <c r="E194" s="154" t="s">
        <v>870</v>
      </c>
      <c r="F194" s="152"/>
      <c r="G194" s="153" t="s">
        <v>165</v>
      </c>
      <c r="H194" s="150" t="s">
        <v>788</v>
      </c>
      <c r="I194" s="151">
        <v>172</v>
      </c>
      <c r="J194" s="141">
        <v>172</v>
      </c>
      <c r="L194" s="41"/>
    </row>
    <row r="195" spans="2:12">
      <c r="B195" s="151" t="s">
        <v>580</v>
      </c>
      <c r="C195" s="152" t="s">
        <v>581</v>
      </c>
      <c r="D195" s="154" t="s">
        <v>871</v>
      </c>
      <c r="E195" s="154" t="s">
        <v>872</v>
      </c>
      <c r="F195" s="152"/>
      <c r="G195" s="153" t="s">
        <v>100</v>
      </c>
      <c r="H195" s="150" t="s">
        <v>100</v>
      </c>
      <c r="I195" s="151">
        <v>1760</v>
      </c>
      <c r="J195" s="141">
        <v>1760</v>
      </c>
      <c r="L195" s="41"/>
    </row>
    <row r="196" spans="2:12">
      <c r="B196" s="151" t="s">
        <v>582</v>
      </c>
      <c r="C196" s="152" t="s">
        <v>583</v>
      </c>
      <c r="D196" s="154" t="s">
        <v>871</v>
      </c>
      <c r="E196" s="154" t="s">
        <v>873</v>
      </c>
      <c r="F196" s="152"/>
      <c r="G196" s="153" t="s">
        <v>100</v>
      </c>
      <c r="H196" s="150" t="s">
        <v>100</v>
      </c>
      <c r="I196" s="151">
        <v>1674</v>
      </c>
      <c r="J196" s="141">
        <v>1807</v>
      </c>
      <c r="L196" s="41"/>
    </row>
    <row r="197" spans="2:12">
      <c r="B197" s="151" t="s">
        <v>584</v>
      </c>
      <c r="C197" s="152" t="s">
        <v>585</v>
      </c>
      <c r="D197" s="154" t="s">
        <v>871</v>
      </c>
      <c r="E197" s="154" t="s">
        <v>874</v>
      </c>
      <c r="F197" s="152"/>
      <c r="G197" s="153" t="s">
        <v>100</v>
      </c>
      <c r="H197" s="150" t="s">
        <v>100</v>
      </c>
      <c r="I197" s="151">
        <v>187</v>
      </c>
      <c r="J197" s="141">
        <v>187</v>
      </c>
      <c r="L197" s="41"/>
    </row>
    <row r="198" spans="2:12">
      <c r="B198" s="151" t="s">
        <v>586</v>
      </c>
      <c r="C198" s="152" t="s">
        <v>587</v>
      </c>
      <c r="D198" s="154" t="s">
        <v>875</v>
      </c>
      <c r="E198" s="154" t="s">
        <v>876</v>
      </c>
      <c r="F198" s="152"/>
      <c r="G198" s="153" t="s">
        <v>165</v>
      </c>
      <c r="H198" s="150" t="s">
        <v>788</v>
      </c>
      <c r="I198" s="151">
        <v>48</v>
      </c>
      <c r="J198" s="141">
        <v>48</v>
      </c>
      <c r="L198" s="41"/>
    </row>
    <row r="199" spans="2:12">
      <c r="B199" s="151" t="s">
        <v>588</v>
      </c>
      <c r="C199" s="152" t="s">
        <v>589</v>
      </c>
      <c r="D199" s="154" t="s">
        <v>877</v>
      </c>
      <c r="E199" s="154" t="s">
        <v>878</v>
      </c>
      <c r="F199" s="152"/>
      <c r="G199" s="153" t="s">
        <v>165</v>
      </c>
      <c r="H199" s="150" t="s">
        <v>788</v>
      </c>
      <c r="I199" s="151">
        <v>182</v>
      </c>
      <c r="J199" s="141">
        <v>182</v>
      </c>
      <c r="L199" s="41"/>
    </row>
    <row r="200" spans="2:12">
      <c r="B200" s="151" t="s">
        <v>590</v>
      </c>
      <c r="C200" s="152" t="s">
        <v>591</v>
      </c>
      <c r="D200" s="154" t="s">
        <v>879</v>
      </c>
      <c r="E200" s="154" t="s">
        <v>880</v>
      </c>
      <c r="F200" s="152"/>
      <c r="G200" s="153" t="s">
        <v>165</v>
      </c>
      <c r="H200" s="150" t="s">
        <v>788</v>
      </c>
      <c r="I200" s="151">
        <v>73</v>
      </c>
      <c r="J200" s="141">
        <v>73</v>
      </c>
      <c r="L200" s="41"/>
    </row>
    <row r="201" spans="2:12">
      <c r="B201" s="151" t="s">
        <v>592</v>
      </c>
      <c r="C201" s="152" t="s">
        <v>593</v>
      </c>
      <c r="D201" s="154" t="s">
        <v>881</v>
      </c>
      <c r="E201" s="154" t="s">
        <v>882</v>
      </c>
      <c r="F201" s="152"/>
      <c r="G201" s="153" t="s">
        <v>165</v>
      </c>
      <c r="H201" s="150" t="s">
        <v>788</v>
      </c>
      <c r="I201" s="151">
        <v>155</v>
      </c>
      <c r="J201" s="141">
        <v>155</v>
      </c>
      <c r="L201" s="41"/>
    </row>
    <row r="202" spans="2:12">
      <c r="B202" s="151" t="s">
        <v>594</v>
      </c>
      <c r="C202" s="152" t="s">
        <v>595</v>
      </c>
      <c r="D202" s="154" t="s">
        <v>883</v>
      </c>
      <c r="E202" s="154" t="s">
        <v>883</v>
      </c>
      <c r="F202" s="152"/>
      <c r="G202" s="153" t="s">
        <v>100</v>
      </c>
      <c r="H202" s="150" t="s">
        <v>100</v>
      </c>
      <c r="I202" s="151">
        <v>611</v>
      </c>
      <c r="J202" s="141">
        <v>696</v>
      </c>
      <c r="L202" s="41"/>
    </row>
    <row r="203" spans="2:12">
      <c r="B203" s="151" t="s">
        <v>596</v>
      </c>
      <c r="C203" s="152" t="s">
        <v>597</v>
      </c>
      <c r="D203" s="154" t="s">
        <v>884</v>
      </c>
      <c r="E203" s="154" t="s">
        <v>885</v>
      </c>
      <c r="F203" s="152"/>
      <c r="G203" s="153" t="s">
        <v>83</v>
      </c>
      <c r="H203" s="148" t="s">
        <v>797</v>
      </c>
      <c r="I203" s="151">
        <v>122</v>
      </c>
      <c r="J203" s="141">
        <v>122</v>
      </c>
      <c r="L203" s="41"/>
    </row>
    <row r="204" spans="2:12">
      <c r="B204" s="151" t="s">
        <v>598</v>
      </c>
      <c r="C204" s="152" t="s">
        <v>599</v>
      </c>
      <c r="D204" s="154" t="s">
        <v>884</v>
      </c>
      <c r="E204" s="154" t="s">
        <v>886</v>
      </c>
      <c r="F204" s="152"/>
      <c r="G204" s="153" t="s">
        <v>83</v>
      </c>
      <c r="H204" s="148" t="s">
        <v>797</v>
      </c>
      <c r="I204" s="151">
        <v>277</v>
      </c>
      <c r="J204" s="141">
        <v>282</v>
      </c>
      <c r="L204" s="41"/>
    </row>
    <row r="205" spans="2:12">
      <c r="B205" s="151" t="s">
        <v>600</v>
      </c>
      <c r="C205" s="152" t="s">
        <v>601</v>
      </c>
      <c r="D205" s="154" t="s">
        <v>887</v>
      </c>
      <c r="E205" s="154" t="s">
        <v>887</v>
      </c>
      <c r="F205" s="152"/>
      <c r="G205" s="153" t="s">
        <v>143</v>
      </c>
      <c r="H205" s="155" t="s">
        <v>794</v>
      </c>
      <c r="I205" s="151">
        <v>258</v>
      </c>
      <c r="J205" s="141">
        <v>258</v>
      </c>
      <c r="L205" s="41"/>
    </row>
    <row r="206" spans="2:12">
      <c r="B206" s="151" t="s">
        <v>602</v>
      </c>
      <c r="C206" s="152" t="s">
        <v>603</v>
      </c>
      <c r="D206" s="154" t="s">
        <v>888</v>
      </c>
      <c r="E206" s="154" t="s">
        <v>888</v>
      </c>
      <c r="F206" s="152"/>
      <c r="G206" s="153" t="s">
        <v>143</v>
      </c>
      <c r="H206" s="155" t="s">
        <v>794</v>
      </c>
      <c r="I206" s="151">
        <v>543</v>
      </c>
      <c r="J206" s="141">
        <v>553</v>
      </c>
      <c r="L206" s="41"/>
    </row>
    <row r="207" spans="2:12">
      <c r="B207" s="151" t="s">
        <v>604</v>
      </c>
      <c r="C207" s="152" t="s">
        <v>605</v>
      </c>
      <c r="D207" s="154" t="s">
        <v>889</v>
      </c>
      <c r="E207" s="154" t="s">
        <v>890</v>
      </c>
      <c r="F207" s="152"/>
      <c r="G207" s="153" t="s">
        <v>128</v>
      </c>
      <c r="H207" s="155" t="s">
        <v>794</v>
      </c>
      <c r="I207" s="151">
        <v>179</v>
      </c>
      <c r="J207" s="141">
        <v>203</v>
      </c>
      <c r="L207" s="41"/>
    </row>
    <row r="208" spans="2:12">
      <c r="B208" s="151" t="s">
        <v>606</v>
      </c>
      <c r="C208" s="152" t="s">
        <v>607</v>
      </c>
      <c r="D208" s="154" t="s">
        <v>891</v>
      </c>
      <c r="E208" s="154" t="s">
        <v>891</v>
      </c>
      <c r="F208" s="152"/>
      <c r="G208" s="153" t="s">
        <v>79</v>
      </c>
      <c r="H208" s="155" t="s">
        <v>796</v>
      </c>
      <c r="I208" s="151">
        <v>1190</v>
      </c>
      <c r="J208" s="141">
        <v>1190</v>
      </c>
      <c r="L208" s="41"/>
    </row>
    <row r="209" spans="2:12">
      <c r="B209" s="151" t="s">
        <v>608</v>
      </c>
      <c r="C209" s="152" t="s">
        <v>609</v>
      </c>
      <c r="D209" s="154" t="s">
        <v>892</v>
      </c>
      <c r="E209" s="154" t="s">
        <v>892</v>
      </c>
      <c r="F209" s="152"/>
      <c r="G209" s="153" t="s">
        <v>79</v>
      </c>
      <c r="H209" s="150" t="s">
        <v>792</v>
      </c>
      <c r="I209" s="151">
        <v>169</v>
      </c>
      <c r="J209" s="141">
        <v>169</v>
      </c>
      <c r="L209" s="41"/>
    </row>
    <row r="210" spans="2:12">
      <c r="B210" s="151" t="s">
        <v>610</v>
      </c>
      <c r="C210" s="152" t="s">
        <v>611</v>
      </c>
      <c r="D210" s="154" t="s">
        <v>893</v>
      </c>
      <c r="E210" s="154" t="s">
        <v>894</v>
      </c>
      <c r="F210" s="152"/>
      <c r="G210" s="153" t="s">
        <v>125</v>
      </c>
      <c r="H210" s="150" t="s">
        <v>118</v>
      </c>
      <c r="I210" s="151">
        <v>1472</v>
      </c>
      <c r="J210" s="141">
        <v>1472</v>
      </c>
      <c r="L210" s="41"/>
    </row>
    <row r="211" spans="2:12">
      <c r="B211" s="151" t="s">
        <v>612</v>
      </c>
      <c r="C211" s="152" t="s">
        <v>613</v>
      </c>
      <c r="D211" s="154" t="s">
        <v>893</v>
      </c>
      <c r="E211" s="154" t="s">
        <v>894</v>
      </c>
      <c r="F211" s="152"/>
      <c r="G211" s="153" t="s">
        <v>125</v>
      </c>
      <c r="H211" s="150" t="s">
        <v>125</v>
      </c>
      <c r="I211" s="151">
        <v>1923</v>
      </c>
      <c r="J211" s="141">
        <v>1923</v>
      </c>
      <c r="L211" s="41"/>
    </row>
    <row r="212" spans="2:12">
      <c r="B212" s="151" t="s">
        <v>614</v>
      </c>
      <c r="C212" s="152" t="s">
        <v>615</v>
      </c>
      <c r="D212" s="154" t="s">
        <v>893</v>
      </c>
      <c r="E212" s="154" t="s">
        <v>895</v>
      </c>
      <c r="F212" s="152"/>
      <c r="G212" s="153" t="s">
        <v>133</v>
      </c>
      <c r="H212" s="150" t="s">
        <v>803</v>
      </c>
      <c r="I212" s="151">
        <v>1731</v>
      </c>
      <c r="J212" s="141">
        <v>1731</v>
      </c>
      <c r="L212" s="41"/>
    </row>
    <row r="213" spans="2:12">
      <c r="B213" s="151" t="s">
        <v>616</v>
      </c>
      <c r="C213" s="152" t="s">
        <v>617</v>
      </c>
      <c r="D213" s="154" t="s">
        <v>893</v>
      </c>
      <c r="E213" s="154" t="s">
        <v>896</v>
      </c>
      <c r="F213" s="152"/>
      <c r="G213" s="153" t="s">
        <v>118</v>
      </c>
      <c r="H213" s="150" t="s">
        <v>118</v>
      </c>
      <c r="I213" s="151">
        <v>1342</v>
      </c>
      <c r="J213" s="141">
        <v>1427</v>
      </c>
      <c r="L213" s="41"/>
    </row>
    <row r="214" spans="2:12">
      <c r="B214" s="151" t="s">
        <v>618</v>
      </c>
      <c r="C214" s="152" t="s">
        <v>619</v>
      </c>
      <c r="D214" s="154" t="s">
        <v>893</v>
      </c>
      <c r="E214" s="154" t="s">
        <v>897</v>
      </c>
      <c r="F214" s="152"/>
      <c r="G214" s="153" t="s">
        <v>122</v>
      </c>
      <c r="H214" s="150" t="s">
        <v>122</v>
      </c>
      <c r="I214" s="151">
        <v>1754</v>
      </c>
      <c r="J214" s="141">
        <v>2037</v>
      </c>
      <c r="L214" s="41"/>
    </row>
    <row r="215" spans="2:12">
      <c r="B215" s="151" t="s">
        <v>620</v>
      </c>
      <c r="C215" s="152" t="s">
        <v>621</v>
      </c>
      <c r="D215" s="154" t="s">
        <v>893</v>
      </c>
      <c r="E215" s="154" t="s">
        <v>898</v>
      </c>
      <c r="F215" s="152"/>
      <c r="G215" s="153" t="s">
        <v>122</v>
      </c>
      <c r="H215" s="150" t="s">
        <v>122</v>
      </c>
      <c r="I215" s="151">
        <v>1971</v>
      </c>
      <c r="J215" s="141">
        <v>1971</v>
      </c>
      <c r="L215" s="41"/>
    </row>
    <row r="216" spans="2:12">
      <c r="B216" s="151" t="s">
        <v>622</v>
      </c>
      <c r="C216" s="152" t="s">
        <v>623</v>
      </c>
      <c r="D216" s="154" t="s">
        <v>893</v>
      </c>
      <c r="E216" s="154" t="s">
        <v>899</v>
      </c>
      <c r="F216" s="152"/>
      <c r="G216" s="153" t="s">
        <v>125</v>
      </c>
      <c r="H216" s="150" t="s">
        <v>125</v>
      </c>
      <c r="I216" s="151">
        <v>1553</v>
      </c>
      <c r="J216" s="141">
        <v>1600</v>
      </c>
      <c r="L216" s="41"/>
    </row>
    <row r="217" spans="2:12">
      <c r="B217" s="151" t="s">
        <v>624</v>
      </c>
      <c r="C217" s="152" t="s">
        <v>625</v>
      </c>
      <c r="D217" s="154" t="s">
        <v>893</v>
      </c>
      <c r="E217" s="154" t="s">
        <v>900</v>
      </c>
      <c r="F217" s="152"/>
      <c r="G217" s="153" t="s">
        <v>118</v>
      </c>
      <c r="H217" s="150" t="s">
        <v>118</v>
      </c>
      <c r="I217" s="151">
        <v>1748</v>
      </c>
      <c r="J217" s="141">
        <v>1748</v>
      </c>
      <c r="L217" s="41"/>
    </row>
    <row r="218" spans="2:12">
      <c r="B218" s="151" t="s">
        <v>626</v>
      </c>
      <c r="C218" s="152" t="s">
        <v>627</v>
      </c>
      <c r="D218" s="154" t="s">
        <v>893</v>
      </c>
      <c r="E218" s="154" t="s">
        <v>901</v>
      </c>
      <c r="F218" s="152"/>
      <c r="G218" s="153" t="s">
        <v>128</v>
      </c>
      <c r="H218" s="155" t="s">
        <v>128</v>
      </c>
      <c r="I218" s="151">
        <v>1211</v>
      </c>
      <c r="J218" s="141">
        <v>1211</v>
      </c>
      <c r="L218" s="41"/>
    </row>
    <row r="219" spans="2:12">
      <c r="B219" s="151" t="s">
        <v>628</v>
      </c>
      <c r="C219" s="152" t="s">
        <v>629</v>
      </c>
      <c r="D219" s="154" t="s">
        <v>893</v>
      </c>
      <c r="E219" s="154" t="s">
        <v>896</v>
      </c>
      <c r="F219" s="152"/>
      <c r="G219" s="153" t="s">
        <v>118</v>
      </c>
      <c r="H219" s="155" t="s">
        <v>128</v>
      </c>
      <c r="I219" s="151">
        <v>1643</v>
      </c>
      <c r="J219" s="141">
        <v>1838</v>
      </c>
      <c r="L219" s="41"/>
    </row>
    <row r="220" spans="2:12">
      <c r="B220" s="151" t="s">
        <v>630</v>
      </c>
      <c r="C220" s="152" t="s">
        <v>631</v>
      </c>
      <c r="D220" s="154" t="s">
        <v>893</v>
      </c>
      <c r="E220" s="154" t="s">
        <v>898</v>
      </c>
      <c r="F220" s="152"/>
      <c r="G220" s="153" t="s">
        <v>122</v>
      </c>
      <c r="H220" s="150" t="s">
        <v>122</v>
      </c>
      <c r="I220" s="151">
        <v>979</v>
      </c>
      <c r="J220" s="141">
        <v>979</v>
      </c>
      <c r="L220" s="41"/>
    </row>
    <row r="221" spans="2:12">
      <c r="B221" s="151" t="s">
        <v>632</v>
      </c>
      <c r="C221" s="152" t="s">
        <v>633</v>
      </c>
      <c r="D221" s="154" t="s">
        <v>893</v>
      </c>
      <c r="E221" s="154" t="s">
        <v>902</v>
      </c>
      <c r="F221" s="152"/>
      <c r="G221" s="153" t="s">
        <v>128</v>
      </c>
      <c r="H221" s="155" t="s">
        <v>128</v>
      </c>
      <c r="I221" s="151">
        <v>891</v>
      </c>
      <c r="J221" s="141">
        <v>891</v>
      </c>
      <c r="L221" s="41"/>
    </row>
    <row r="222" spans="2:12">
      <c r="B222" s="151" t="s">
        <v>634</v>
      </c>
      <c r="C222" s="152" t="s">
        <v>635</v>
      </c>
      <c r="D222" s="154" t="s">
        <v>893</v>
      </c>
      <c r="E222" s="154" t="s">
        <v>902</v>
      </c>
      <c r="F222" s="152"/>
      <c r="G222" s="153" t="s">
        <v>128</v>
      </c>
      <c r="H222" s="150" t="s">
        <v>122</v>
      </c>
      <c r="I222" s="151">
        <v>1349</v>
      </c>
      <c r="J222" s="141">
        <v>1400</v>
      </c>
      <c r="L222" s="41"/>
    </row>
    <row r="223" spans="2:12">
      <c r="B223" s="151" t="s">
        <v>636</v>
      </c>
      <c r="C223" s="152" t="s">
        <v>637</v>
      </c>
      <c r="D223" s="154" t="s">
        <v>893</v>
      </c>
      <c r="E223" s="154" t="s">
        <v>903</v>
      </c>
      <c r="F223" s="152"/>
      <c r="G223" s="153" t="s">
        <v>133</v>
      </c>
      <c r="H223" s="150" t="s">
        <v>803</v>
      </c>
      <c r="I223" s="151">
        <v>1614</v>
      </c>
      <c r="J223" s="141">
        <v>1689</v>
      </c>
      <c r="L223" s="41"/>
    </row>
    <row r="224" spans="2:12">
      <c r="B224" s="151" t="s">
        <v>638</v>
      </c>
      <c r="C224" s="152" t="s">
        <v>639</v>
      </c>
      <c r="D224" s="154" t="s">
        <v>893</v>
      </c>
      <c r="E224" s="154" t="s">
        <v>903</v>
      </c>
      <c r="F224" s="152"/>
      <c r="G224" s="153" t="s">
        <v>133</v>
      </c>
      <c r="H224" s="150" t="s">
        <v>803</v>
      </c>
      <c r="I224" s="151">
        <v>1685</v>
      </c>
      <c r="J224" s="141">
        <v>1950</v>
      </c>
      <c r="L224" s="41"/>
    </row>
    <row r="225" spans="2:12">
      <c r="B225" s="151" t="s">
        <v>640</v>
      </c>
      <c r="C225" s="152" t="s">
        <v>641</v>
      </c>
      <c r="D225" s="154" t="s">
        <v>904</v>
      </c>
      <c r="E225" s="154" t="s">
        <v>905</v>
      </c>
      <c r="F225" s="152"/>
      <c r="G225" s="153" t="s">
        <v>171</v>
      </c>
      <c r="H225" s="150" t="s">
        <v>171</v>
      </c>
      <c r="I225" s="151">
        <v>86</v>
      </c>
      <c r="J225" s="141">
        <v>86</v>
      </c>
      <c r="L225" s="41"/>
    </row>
    <row r="226" spans="2:12">
      <c r="B226" s="151" t="s">
        <v>642</v>
      </c>
      <c r="C226" s="152" t="s">
        <v>643</v>
      </c>
      <c r="D226" s="154" t="s">
        <v>906</v>
      </c>
      <c r="E226" s="154" t="s">
        <v>907</v>
      </c>
      <c r="F226" s="152"/>
      <c r="G226" s="153" t="s">
        <v>165</v>
      </c>
      <c r="H226" s="150" t="s">
        <v>788</v>
      </c>
      <c r="I226" s="151">
        <v>157</v>
      </c>
      <c r="J226" s="141">
        <v>157</v>
      </c>
      <c r="L226" s="41"/>
    </row>
    <row r="227" spans="2:12">
      <c r="B227" s="151" t="s">
        <v>644</v>
      </c>
      <c r="C227" s="152" t="s">
        <v>645</v>
      </c>
      <c r="D227" s="154" t="s">
        <v>908</v>
      </c>
      <c r="E227" s="154" t="s">
        <v>909</v>
      </c>
      <c r="F227" s="152"/>
      <c r="G227" s="153" t="s">
        <v>115</v>
      </c>
      <c r="H227" s="148" t="s">
        <v>799</v>
      </c>
      <c r="I227" s="151">
        <v>200</v>
      </c>
      <c r="J227" s="141">
        <v>200</v>
      </c>
      <c r="L227" s="41"/>
    </row>
    <row r="228" spans="2:12">
      <c r="B228" s="151" t="s">
        <v>646</v>
      </c>
      <c r="C228" s="152" t="s">
        <v>647</v>
      </c>
      <c r="D228" s="154" t="s">
        <v>908</v>
      </c>
      <c r="E228" s="154" t="s">
        <v>910</v>
      </c>
      <c r="F228" s="152"/>
      <c r="G228" s="153" t="s">
        <v>115</v>
      </c>
      <c r="H228" s="148" t="s">
        <v>799</v>
      </c>
      <c r="I228" s="151">
        <v>579</v>
      </c>
      <c r="J228" s="141">
        <v>644</v>
      </c>
      <c r="L228" s="41"/>
    </row>
    <row r="229" spans="2:12">
      <c r="B229" s="151" t="s">
        <v>648</v>
      </c>
      <c r="C229" s="152" t="s">
        <v>649</v>
      </c>
      <c r="D229" s="154" t="s">
        <v>908</v>
      </c>
      <c r="E229" s="154" t="s">
        <v>911</v>
      </c>
      <c r="F229" s="152"/>
      <c r="G229" s="153" t="s">
        <v>115</v>
      </c>
      <c r="H229" s="148" t="s">
        <v>799</v>
      </c>
      <c r="I229" s="151">
        <v>201</v>
      </c>
      <c r="J229" s="141">
        <v>201</v>
      </c>
      <c r="L229" s="41"/>
    </row>
    <row r="230" spans="2:12">
      <c r="B230" s="151" t="s">
        <v>650</v>
      </c>
      <c r="C230" s="152" t="s">
        <v>651</v>
      </c>
      <c r="D230" s="154" t="s">
        <v>792</v>
      </c>
      <c r="E230" s="154" t="s">
        <v>792</v>
      </c>
      <c r="F230" s="152"/>
      <c r="G230" s="153" t="s">
        <v>165</v>
      </c>
      <c r="H230" s="150" t="s">
        <v>792</v>
      </c>
      <c r="I230" s="151">
        <v>1585</v>
      </c>
      <c r="J230" s="141">
        <v>1622</v>
      </c>
      <c r="L230" s="41"/>
    </row>
    <row r="231" spans="2:12">
      <c r="B231" s="151" t="s">
        <v>652</v>
      </c>
      <c r="C231" s="152" t="s">
        <v>653</v>
      </c>
      <c r="D231" s="154" t="s">
        <v>912</v>
      </c>
      <c r="E231" s="154" t="s">
        <v>913</v>
      </c>
      <c r="F231" s="152"/>
      <c r="G231" s="153" t="s">
        <v>177</v>
      </c>
      <c r="H231" s="150" t="s">
        <v>786</v>
      </c>
      <c r="I231" s="151">
        <v>1876</v>
      </c>
      <c r="J231" s="141">
        <v>1924</v>
      </c>
      <c r="L231" s="41"/>
    </row>
    <row r="232" spans="2:12">
      <c r="B232" s="151" t="s">
        <v>654</v>
      </c>
      <c r="C232" s="152" t="s">
        <v>655</v>
      </c>
      <c r="D232" s="154" t="s">
        <v>912</v>
      </c>
      <c r="E232" s="154" t="s">
        <v>914</v>
      </c>
      <c r="F232" s="152"/>
      <c r="G232" s="153" t="s">
        <v>177</v>
      </c>
      <c r="H232" s="150" t="s">
        <v>786</v>
      </c>
      <c r="I232" s="151">
        <v>171</v>
      </c>
      <c r="J232" s="141">
        <v>171</v>
      </c>
      <c r="L232" s="41"/>
    </row>
    <row r="233" spans="2:12">
      <c r="B233" s="151" t="s">
        <v>656</v>
      </c>
      <c r="C233" s="152" t="s">
        <v>657</v>
      </c>
      <c r="D233" s="154" t="s">
        <v>912</v>
      </c>
      <c r="E233" s="154" t="s">
        <v>915</v>
      </c>
      <c r="F233" s="152"/>
      <c r="G233" s="153" t="s">
        <v>177</v>
      </c>
      <c r="H233" s="150" t="s">
        <v>786</v>
      </c>
      <c r="I233" s="151">
        <v>489</v>
      </c>
      <c r="J233" s="141">
        <v>489</v>
      </c>
      <c r="L233" s="41"/>
    </row>
    <row r="234" spans="2:12">
      <c r="B234" s="151" t="s">
        <v>658</v>
      </c>
      <c r="C234" s="152" t="s">
        <v>659</v>
      </c>
      <c r="D234" s="154" t="s">
        <v>912</v>
      </c>
      <c r="E234" s="154" t="s">
        <v>916</v>
      </c>
      <c r="F234" s="152"/>
      <c r="G234" s="153" t="s">
        <v>177</v>
      </c>
      <c r="H234" s="150" t="s">
        <v>786</v>
      </c>
      <c r="I234" s="151">
        <v>234</v>
      </c>
      <c r="J234" s="141">
        <v>234</v>
      </c>
      <c r="L234" s="41"/>
    </row>
    <row r="235" spans="2:12">
      <c r="B235" s="151" t="s">
        <v>660</v>
      </c>
      <c r="C235" s="152" t="s">
        <v>661</v>
      </c>
      <c r="D235" s="154" t="s">
        <v>912</v>
      </c>
      <c r="E235" s="154" t="s">
        <v>917</v>
      </c>
      <c r="F235" s="152"/>
      <c r="G235" s="153" t="s">
        <v>177</v>
      </c>
      <c r="H235" s="150" t="s">
        <v>786</v>
      </c>
      <c r="I235" s="151">
        <v>232</v>
      </c>
      <c r="J235" s="141">
        <v>232</v>
      </c>
      <c r="L235" s="41"/>
    </row>
    <row r="236" spans="2:12">
      <c r="B236" s="151" t="s">
        <v>662</v>
      </c>
      <c r="C236" s="152" t="s">
        <v>663</v>
      </c>
      <c r="D236" s="154" t="s">
        <v>918</v>
      </c>
      <c r="E236" s="154" t="s">
        <v>918</v>
      </c>
      <c r="F236" s="152"/>
      <c r="G236" s="153" t="s">
        <v>143</v>
      </c>
      <c r="H236" s="155" t="s">
        <v>794</v>
      </c>
      <c r="I236" s="151">
        <v>979</v>
      </c>
      <c r="J236" s="141">
        <v>979</v>
      </c>
      <c r="L236" s="41"/>
    </row>
    <row r="237" spans="2:12">
      <c r="B237" s="151" t="s">
        <v>664</v>
      </c>
      <c r="C237" s="152" t="s">
        <v>665</v>
      </c>
      <c r="D237" s="154" t="s">
        <v>919</v>
      </c>
      <c r="E237" s="154" t="s">
        <v>920</v>
      </c>
      <c r="F237" s="152"/>
      <c r="G237" s="153" t="s">
        <v>100</v>
      </c>
      <c r="H237" s="150" t="s">
        <v>100</v>
      </c>
      <c r="I237" s="151">
        <v>523</v>
      </c>
      <c r="J237" s="141">
        <v>523</v>
      </c>
      <c r="L237" s="41"/>
    </row>
    <row r="238" spans="2:12">
      <c r="B238" s="151" t="s">
        <v>666</v>
      </c>
      <c r="C238" s="152" t="s">
        <v>667</v>
      </c>
      <c r="D238" s="154" t="s">
        <v>921</v>
      </c>
      <c r="E238" s="154" t="s">
        <v>922</v>
      </c>
      <c r="F238" s="152"/>
      <c r="G238" s="153" t="s">
        <v>171</v>
      </c>
      <c r="H238" s="150" t="s">
        <v>171</v>
      </c>
      <c r="I238" s="151">
        <v>67</v>
      </c>
      <c r="J238" s="141">
        <v>67</v>
      </c>
      <c r="L238" s="41"/>
    </row>
    <row r="239" spans="2:12">
      <c r="B239" s="151" t="s">
        <v>668</v>
      </c>
      <c r="C239" s="152" t="s">
        <v>669</v>
      </c>
      <c r="D239" s="154" t="s">
        <v>923</v>
      </c>
      <c r="E239" s="154" t="s">
        <v>923</v>
      </c>
      <c r="F239" s="152"/>
      <c r="G239" s="153" t="s">
        <v>100</v>
      </c>
      <c r="H239" s="150" t="s">
        <v>100</v>
      </c>
      <c r="I239" s="151">
        <v>1481</v>
      </c>
      <c r="J239" s="141">
        <v>1640</v>
      </c>
      <c r="L239" s="41"/>
    </row>
    <row r="240" spans="2:12">
      <c r="B240" s="151" t="s">
        <v>670</v>
      </c>
      <c r="C240" s="152" t="s">
        <v>671</v>
      </c>
      <c r="D240" s="154" t="s">
        <v>924</v>
      </c>
      <c r="E240" s="154" t="s">
        <v>924</v>
      </c>
      <c r="F240" s="152"/>
      <c r="G240" s="153" t="s">
        <v>83</v>
      </c>
      <c r="H240" s="148" t="s">
        <v>797</v>
      </c>
      <c r="I240" s="151">
        <v>198</v>
      </c>
      <c r="J240" s="141">
        <v>198</v>
      </c>
      <c r="L240" s="41"/>
    </row>
    <row r="241" spans="2:12">
      <c r="B241" s="151" t="s">
        <v>672</v>
      </c>
      <c r="C241" s="152" t="s">
        <v>673</v>
      </c>
      <c r="D241" s="154" t="s">
        <v>925</v>
      </c>
      <c r="E241" s="154" t="s">
        <v>925</v>
      </c>
      <c r="F241" s="152"/>
      <c r="G241" s="153" t="s">
        <v>79</v>
      </c>
      <c r="H241" s="150" t="s">
        <v>792</v>
      </c>
      <c r="I241" s="151">
        <v>135</v>
      </c>
      <c r="J241" s="141">
        <v>135</v>
      </c>
      <c r="L241" s="41"/>
    </row>
    <row r="242" spans="2:12">
      <c r="B242" s="151" t="s">
        <v>674</v>
      </c>
      <c r="C242" s="152" t="s">
        <v>675</v>
      </c>
      <c r="D242" s="154" t="s">
        <v>926</v>
      </c>
      <c r="E242" s="154" t="s">
        <v>927</v>
      </c>
      <c r="F242" s="152"/>
      <c r="G242" s="153" t="s">
        <v>79</v>
      </c>
      <c r="H242" s="150" t="s">
        <v>792</v>
      </c>
      <c r="I242" s="151">
        <v>114</v>
      </c>
      <c r="J242" s="141">
        <v>114</v>
      </c>
      <c r="L242" s="41"/>
    </row>
    <row r="243" spans="2:12">
      <c r="B243" s="151" t="s">
        <v>676</v>
      </c>
      <c r="C243" s="152" t="s">
        <v>677</v>
      </c>
      <c r="D243" s="154" t="s">
        <v>928</v>
      </c>
      <c r="E243" s="154" t="s">
        <v>929</v>
      </c>
      <c r="F243" s="152"/>
      <c r="G243" s="153" t="s">
        <v>165</v>
      </c>
      <c r="H243" s="150" t="s">
        <v>792</v>
      </c>
      <c r="I243" s="151">
        <v>95</v>
      </c>
      <c r="J243" s="141">
        <v>95</v>
      </c>
      <c r="L243" s="41"/>
    </row>
    <row r="244" spans="2:12">
      <c r="B244" s="151" t="s">
        <v>678</v>
      </c>
      <c r="C244" s="152" t="s">
        <v>679</v>
      </c>
      <c r="D244" s="154" t="s">
        <v>930</v>
      </c>
      <c r="E244" s="154" t="s">
        <v>930</v>
      </c>
      <c r="F244" s="152"/>
      <c r="G244" s="153" t="s">
        <v>136</v>
      </c>
      <c r="H244" s="155" t="s">
        <v>794</v>
      </c>
      <c r="I244" s="151">
        <v>1616</v>
      </c>
      <c r="J244" s="141">
        <v>1843</v>
      </c>
      <c r="K244" s="45"/>
      <c r="L244" s="41"/>
    </row>
    <row r="245" spans="2:12">
      <c r="B245" s="151" t="s">
        <v>680</v>
      </c>
      <c r="C245" s="152" t="s">
        <v>681</v>
      </c>
      <c r="D245" s="154" t="s">
        <v>931</v>
      </c>
      <c r="E245" s="154" t="s">
        <v>931</v>
      </c>
      <c r="F245" s="152"/>
      <c r="G245" s="153" t="s">
        <v>128</v>
      </c>
      <c r="H245" s="155" t="s">
        <v>128</v>
      </c>
      <c r="I245" s="151">
        <v>882</v>
      </c>
      <c r="J245" s="141">
        <v>1050</v>
      </c>
      <c r="L245" s="41"/>
    </row>
    <row r="246" spans="2:12">
      <c r="B246" s="151" t="s">
        <v>682</v>
      </c>
      <c r="C246" s="152" t="s">
        <v>683</v>
      </c>
      <c r="D246" s="154" t="s">
        <v>932</v>
      </c>
      <c r="E246" s="154" t="s">
        <v>932</v>
      </c>
      <c r="F246" s="152"/>
      <c r="G246" s="153" t="s">
        <v>165</v>
      </c>
      <c r="H246" s="150" t="s">
        <v>788</v>
      </c>
      <c r="I246" s="151">
        <v>289</v>
      </c>
      <c r="J246" s="141">
        <v>289</v>
      </c>
      <c r="L246" s="41"/>
    </row>
    <row r="247" spans="2:12">
      <c r="B247" s="151" t="s">
        <v>684</v>
      </c>
      <c r="C247" s="152" t="s">
        <v>685</v>
      </c>
      <c r="D247" s="154" t="s">
        <v>919</v>
      </c>
      <c r="E247" s="154" t="s">
        <v>933</v>
      </c>
      <c r="F247" s="152"/>
      <c r="G247" s="153" t="s">
        <v>100</v>
      </c>
      <c r="H247" s="150" t="s">
        <v>100</v>
      </c>
      <c r="I247" s="151">
        <v>148</v>
      </c>
      <c r="J247" s="141">
        <v>148</v>
      </c>
      <c r="L247" s="41"/>
    </row>
    <row r="248" spans="2:12">
      <c r="B248" s="151" t="s">
        <v>686</v>
      </c>
      <c r="C248" s="152" t="s">
        <v>687</v>
      </c>
      <c r="D248" s="154" t="s">
        <v>934</v>
      </c>
      <c r="E248" s="154" t="s">
        <v>934</v>
      </c>
      <c r="F248" s="152"/>
      <c r="G248" s="153" t="s">
        <v>165</v>
      </c>
      <c r="H248" s="150" t="s">
        <v>788</v>
      </c>
      <c r="I248" s="151">
        <v>336</v>
      </c>
      <c r="J248" s="141">
        <v>336</v>
      </c>
      <c r="L248" s="41"/>
    </row>
    <row r="249" spans="2:12">
      <c r="B249" s="151" t="s">
        <v>688</v>
      </c>
      <c r="C249" s="152" t="s">
        <v>689</v>
      </c>
      <c r="D249" s="154" t="s">
        <v>935</v>
      </c>
      <c r="E249" s="154" t="s">
        <v>935</v>
      </c>
      <c r="F249" s="152"/>
      <c r="G249" s="153" t="s">
        <v>143</v>
      </c>
      <c r="H249" s="155" t="s">
        <v>794</v>
      </c>
      <c r="I249" s="151">
        <v>330</v>
      </c>
      <c r="J249" s="141">
        <v>339</v>
      </c>
      <c r="L249" s="41"/>
    </row>
    <row r="250" spans="2:12">
      <c r="B250" s="151" t="s">
        <v>690</v>
      </c>
      <c r="C250" s="152" t="s">
        <v>691</v>
      </c>
      <c r="D250" s="154" t="s">
        <v>936</v>
      </c>
      <c r="E250" s="154" t="s">
        <v>936</v>
      </c>
      <c r="F250" s="152"/>
      <c r="G250" s="153" t="s">
        <v>143</v>
      </c>
      <c r="H250" s="155" t="s">
        <v>794</v>
      </c>
      <c r="I250" s="151">
        <v>1110</v>
      </c>
      <c r="J250" s="141">
        <v>1161</v>
      </c>
      <c r="L250" s="41"/>
    </row>
    <row r="251" spans="2:12">
      <c r="B251" s="151" t="s">
        <v>692</v>
      </c>
      <c r="C251" s="152" t="s">
        <v>693</v>
      </c>
      <c r="D251" s="154" t="s">
        <v>937</v>
      </c>
      <c r="E251" s="154" t="s">
        <v>937</v>
      </c>
      <c r="F251" s="152"/>
      <c r="G251" s="153" t="s">
        <v>83</v>
      </c>
      <c r="H251" s="148" t="s">
        <v>797</v>
      </c>
      <c r="I251" s="151">
        <v>154</v>
      </c>
      <c r="J251" s="141">
        <v>154</v>
      </c>
      <c r="L251" s="41"/>
    </row>
    <row r="252" spans="2:12">
      <c r="B252" s="151" t="s">
        <v>694</v>
      </c>
      <c r="C252" s="152" t="s">
        <v>695</v>
      </c>
      <c r="D252" s="154" t="s">
        <v>846</v>
      </c>
      <c r="E252" s="154" t="s">
        <v>849</v>
      </c>
      <c r="F252" s="152"/>
      <c r="G252" s="153" t="s">
        <v>115</v>
      </c>
      <c r="H252" s="148" t="s">
        <v>799</v>
      </c>
      <c r="I252" s="151">
        <v>55</v>
      </c>
      <c r="J252" s="141">
        <v>55</v>
      </c>
      <c r="L252" s="41"/>
    </row>
    <row r="253" spans="2:12">
      <c r="B253" s="151" t="s">
        <v>696</v>
      </c>
      <c r="C253" s="152" t="s">
        <v>697</v>
      </c>
      <c r="D253" s="154" t="s">
        <v>938</v>
      </c>
      <c r="E253" s="154" t="s">
        <v>938</v>
      </c>
      <c r="F253" s="152"/>
      <c r="G253" s="153" t="s">
        <v>165</v>
      </c>
      <c r="H253" s="150" t="s">
        <v>788</v>
      </c>
      <c r="I253" s="151">
        <v>1824</v>
      </c>
      <c r="J253" s="141">
        <v>2008</v>
      </c>
      <c r="L253" s="41"/>
    </row>
    <row r="254" spans="2:12">
      <c r="B254" s="151" t="s">
        <v>698</v>
      </c>
      <c r="C254" s="152" t="s">
        <v>699</v>
      </c>
      <c r="D254" s="154" t="s">
        <v>939</v>
      </c>
      <c r="E254" s="154" t="s">
        <v>939</v>
      </c>
      <c r="F254" s="152"/>
      <c r="G254" s="153" t="s">
        <v>128</v>
      </c>
      <c r="H254" s="155" t="s">
        <v>794</v>
      </c>
      <c r="I254" s="151">
        <v>296</v>
      </c>
      <c r="J254" s="141">
        <v>296</v>
      </c>
      <c r="L254" s="41"/>
    </row>
    <row r="255" spans="2:12">
      <c r="B255" s="151" t="s">
        <v>700</v>
      </c>
      <c r="C255" s="152" t="s">
        <v>701</v>
      </c>
      <c r="D255" s="154" t="s">
        <v>940</v>
      </c>
      <c r="E255" s="154" t="s">
        <v>941</v>
      </c>
      <c r="F255" s="152"/>
      <c r="G255" s="153" t="s">
        <v>171</v>
      </c>
      <c r="H255" s="150" t="s">
        <v>171</v>
      </c>
      <c r="I255" s="151">
        <v>192</v>
      </c>
      <c r="J255" s="141">
        <v>192</v>
      </c>
      <c r="L255" s="41"/>
    </row>
    <row r="256" spans="2:12">
      <c r="B256" s="151" t="s">
        <v>702</v>
      </c>
      <c r="C256" s="152" t="s">
        <v>703</v>
      </c>
      <c r="D256" s="154" t="s">
        <v>942</v>
      </c>
      <c r="E256" s="154" t="s">
        <v>943</v>
      </c>
      <c r="F256" s="152"/>
      <c r="G256" s="153" t="s">
        <v>171</v>
      </c>
      <c r="H256" s="150" t="s">
        <v>788</v>
      </c>
      <c r="I256" s="151">
        <v>91</v>
      </c>
      <c r="J256" s="141">
        <v>91</v>
      </c>
      <c r="L256" s="41"/>
    </row>
    <row r="257" spans="2:12">
      <c r="B257" s="151" t="s">
        <v>704</v>
      </c>
      <c r="C257" s="152" t="s">
        <v>705</v>
      </c>
      <c r="D257" s="154" t="s">
        <v>942</v>
      </c>
      <c r="E257" s="154" t="s">
        <v>944</v>
      </c>
      <c r="F257" s="152"/>
      <c r="G257" s="153" t="s">
        <v>171</v>
      </c>
      <c r="H257" s="150" t="s">
        <v>788</v>
      </c>
      <c r="I257" s="151">
        <v>278</v>
      </c>
      <c r="J257" s="141">
        <v>278</v>
      </c>
      <c r="L257" s="41"/>
    </row>
    <row r="258" spans="2:12">
      <c r="B258" s="151" t="s">
        <v>706</v>
      </c>
      <c r="C258" s="152" t="s">
        <v>707</v>
      </c>
      <c r="D258" s="154" t="s">
        <v>945</v>
      </c>
      <c r="E258" s="154" t="s">
        <v>945</v>
      </c>
      <c r="F258" s="152"/>
      <c r="G258" s="153" t="s">
        <v>83</v>
      </c>
      <c r="H258" s="148" t="s">
        <v>797</v>
      </c>
      <c r="I258" s="151">
        <v>108</v>
      </c>
      <c r="J258" s="141">
        <v>108</v>
      </c>
      <c r="L258" s="41"/>
    </row>
    <row r="259" spans="2:12">
      <c r="B259" s="151" t="s">
        <v>708</v>
      </c>
      <c r="C259" s="152" t="s">
        <v>709</v>
      </c>
      <c r="D259" s="154" t="s">
        <v>946</v>
      </c>
      <c r="E259" s="154" t="s">
        <v>946</v>
      </c>
      <c r="F259" s="152"/>
      <c r="G259" s="153" t="s">
        <v>128</v>
      </c>
      <c r="H259" s="148" t="s">
        <v>794</v>
      </c>
      <c r="I259" s="151">
        <v>259</v>
      </c>
      <c r="J259" s="141">
        <v>259</v>
      </c>
      <c r="L259" s="41"/>
    </row>
    <row r="260" spans="2:12">
      <c r="B260" s="151" t="s">
        <v>710</v>
      </c>
      <c r="C260" s="152" t="s">
        <v>711</v>
      </c>
      <c r="D260" s="154" t="s">
        <v>947</v>
      </c>
      <c r="E260" s="154" t="s">
        <v>948</v>
      </c>
      <c r="F260" s="152"/>
      <c r="G260" s="153" t="s">
        <v>171</v>
      </c>
      <c r="H260" s="148" t="s">
        <v>171</v>
      </c>
      <c r="I260" s="151">
        <v>361</v>
      </c>
      <c r="J260" s="141">
        <v>361</v>
      </c>
      <c r="L260" s="41"/>
    </row>
    <row r="261" spans="2:12">
      <c r="B261" s="151" t="s">
        <v>712</v>
      </c>
      <c r="C261" s="152" t="s">
        <v>713</v>
      </c>
      <c r="D261" s="154" t="s">
        <v>947</v>
      </c>
      <c r="E261" s="154" t="s">
        <v>949</v>
      </c>
      <c r="F261" s="152"/>
      <c r="G261" s="153" t="s">
        <v>171</v>
      </c>
      <c r="H261" s="148" t="s">
        <v>171</v>
      </c>
      <c r="I261" s="151">
        <v>603</v>
      </c>
      <c r="J261" s="141">
        <v>666</v>
      </c>
      <c r="L261" s="41"/>
    </row>
    <row r="262" spans="2:12">
      <c r="B262" s="151" t="s">
        <v>714</v>
      </c>
      <c r="C262" s="152" t="s">
        <v>715</v>
      </c>
      <c r="D262" s="154" t="s">
        <v>947</v>
      </c>
      <c r="E262" s="154" t="s">
        <v>950</v>
      </c>
      <c r="F262" s="152"/>
      <c r="G262" s="153" t="s">
        <v>171</v>
      </c>
      <c r="H262" s="148" t="s">
        <v>171</v>
      </c>
      <c r="I262" s="151">
        <v>408</v>
      </c>
      <c r="J262" s="141">
        <v>408</v>
      </c>
      <c r="L262" s="41"/>
    </row>
    <row r="263" spans="2:12">
      <c r="B263" s="151" t="s">
        <v>716</v>
      </c>
      <c r="C263" s="152" t="s">
        <v>717</v>
      </c>
      <c r="D263" s="154" t="s">
        <v>951</v>
      </c>
      <c r="E263" s="154" t="s">
        <v>951</v>
      </c>
      <c r="F263" s="152"/>
      <c r="G263" s="153" t="s">
        <v>100</v>
      </c>
      <c r="H263" s="148" t="s">
        <v>100</v>
      </c>
      <c r="I263" s="151">
        <v>361</v>
      </c>
      <c r="J263" s="141">
        <v>361</v>
      </c>
      <c r="L263" s="41"/>
    </row>
    <row r="264" spans="2:12">
      <c r="B264" s="151" t="s">
        <v>718</v>
      </c>
      <c r="C264" s="152" t="s">
        <v>719</v>
      </c>
      <c r="D264" s="154" t="s">
        <v>952</v>
      </c>
      <c r="E264" s="154" t="s">
        <v>952</v>
      </c>
      <c r="F264" s="152"/>
      <c r="G264" s="153" t="s">
        <v>83</v>
      </c>
      <c r="H264" s="148" t="s">
        <v>799</v>
      </c>
      <c r="I264" s="151">
        <v>123</v>
      </c>
      <c r="J264" s="141">
        <v>123</v>
      </c>
      <c r="L264" s="41"/>
    </row>
    <row r="265" spans="2:12">
      <c r="B265" s="151" t="s">
        <v>720</v>
      </c>
      <c r="C265" s="152" t="s">
        <v>721</v>
      </c>
      <c r="D265" s="154" t="s">
        <v>953</v>
      </c>
      <c r="E265" s="154" t="s">
        <v>953</v>
      </c>
      <c r="F265" s="152"/>
      <c r="G265" s="153" t="s">
        <v>74</v>
      </c>
      <c r="H265" s="150" t="s">
        <v>74</v>
      </c>
      <c r="I265" s="151">
        <v>294</v>
      </c>
      <c r="J265" s="141">
        <v>394</v>
      </c>
      <c r="L265" s="41"/>
    </row>
    <row r="266" spans="2:12">
      <c r="B266" s="151" t="s">
        <v>722</v>
      </c>
      <c r="C266" s="152" t="s">
        <v>723</v>
      </c>
      <c r="D266" s="154" t="s">
        <v>837</v>
      </c>
      <c r="E266" s="154" t="s">
        <v>854</v>
      </c>
      <c r="F266" s="152"/>
      <c r="G266" s="153" t="s">
        <v>100</v>
      </c>
      <c r="H266" s="150" t="s">
        <v>100</v>
      </c>
      <c r="I266" s="151">
        <v>109</v>
      </c>
      <c r="J266" s="141">
        <v>109</v>
      </c>
      <c r="L266" s="41"/>
    </row>
    <row r="267" spans="2:12">
      <c r="B267" s="151" t="s">
        <v>724</v>
      </c>
      <c r="C267" s="152" t="s">
        <v>725</v>
      </c>
      <c r="D267" s="154" t="s">
        <v>954</v>
      </c>
      <c r="E267" s="154" t="s">
        <v>955</v>
      </c>
      <c r="F267" s="152"/>
      <c r="G267" s="153" t="s">
        <v>177</v>
      </c>
      <c r="H267" s="150" t="s">
        <v>786</v>
      </c>
      <c r="I267" s="151">
        <v>1185</v>
      </c>
      <c r="J267" s="141">
        <v>1595</v>
      </c>
      <c r="L267" s="41"/>
    </row>
    <row r="268" spans="2:12">
      <c r="B268" s="151" t="s">
        <v>726</v>
      </c>
      <c r="C268" s="152" t="s">
        <v>727</v>
      </c>
      <c r="D268" s="154" t="s">
        <v>954</v>
      </c>
      <c r="E268" s="154" t="s">
        <v>956</v>
      </c>
      <c r="F268" s="152"/>
      <c r="G268" s="153" t="s">
        <v>177</v>
      </c>
      <c r="H268" s="150" t="s">
        <v>786</v>
      </c>
      <c r="I268" s="151">
        <v>1731</v>
      </c>
      <c r="J268" s="141">
        <v>1738</v>
      </c>
      <c r="L268" s="41"/>
    </row>
    <row r="269" spans="2:12">
      <c r="B269" s="151" t="s">
        <v>728</v>
      </c>
      <c r="C269" s="152" t="s">
        <v>729</v>
      </c>
      <c r="D269" s="154" t="s">
        <v>954</v>
      </c>
      <c r="E269" s="154" t="s">
        <v>957</v>
      </c>
      <c r="F269" s="152"/>
      <c r="G269" s="153" t="s">
        <v>74</v>
      </c>
      <c r="H269" s="150" t="s">
        <v>74</v>
      </c>
      <c r="I269" s="151">
        <v>1265</v>
      </c>
      <c r="J269" s="141">
        <v>1266</v>
      </c>
      <c r="L269" s="41"/>
    </row>
    <row r="270" spans="2:12">
      <c r="B270" s="151" t="s">
        <v>730</v>
      </c>
      <c r="C270" s="152" t="s">
        <v>731</v>
      </c>
      <c r="D270" s="154" t="s">
        <v>954</v>
      </c>
      <c r="E270" s="154" t="s">
        <v>958</v>
      </c>
      <c r="F270" s="152"/>
      <c r="G270" s="153" t="s">
        <v>177</v>
      </c>
      <c r="H270" s="150" t="s">
        <v>786</v>
      </c>
      <c r="I270" s="151">
        <v>1547</v>
      </c>
      <c r="J270" s="141">
        <v>1547</v>
      </c>
      <c r="L270" s="41"/>
    </row>
    <row r="271" spans="2:12">
      <c r="B271" s="151" t="s">
        <v>732</v>
      </c>
      <c r="C271" s="152" t="s">
        <v>733</v>
      </c>
      <c r="D271" s="154" t="s">
        <v>959</v>
      </c>
      <c r="E271" s="154" t="s">
        <v>960</v>
      </c>
      <c r="F271" s="152"/>
      <c r="G271" s="153" t="s">
        <v>74</v>
      </c>
      <c r="H271" s="150" t="s">
        <v>74</v>
      </c>
      <c r="I271" s="151">
        <v>122</v>
      </c>
      <c r="J271" s="141">
        <v>122</v>
      </c>
      <c r="L271" s="41"/>
    </row>
    <row r="272" spans="2:12">
      <c r="B272" s="151" t="s">
        <v>734</v>
      </c>
      <c r="C272" s="152" t="s">
        <v>735</v>
      </c>
      <c r="D272" s="154" t="s">
        <v>959</v>
      </c>
      <c r="E272" s="154" t="s">
        <v>961</v>
      </c>
      <c r="F272" s="152"/>
      <c r="G272" s="153" t="s">
        <v>74</v>
      </c>
      <c r="H272" s="150" t="s">
        <v>74</v>
      </c>
      <c r="I272" s="151">
        <v>395</v>
      </c>
      <c r="J272" s="141">
        <v>395</v>
      </c>
      <c r="L272" s="41"/>
    </row>
    <row r="273" spans="2:12">
      <c r="B273" s="151" t="s">
        <v>736</v>
      </c>
      <c r="C273" s="152" t="s">
        <v>737</v>
      </c>
      <c r="D273" s="154" t="s">
        <v>962</v>
      </c>
      <c r="E273" s="154" t="s">
        <v>963</v>
      </c>
      <c r="F273" s="152"/>
      <c r="G273" s="153" t="s">
        <v>146</v>
      </c>
      <c r="H273" s="148" t="s">
        <v>800</v>
      </c>
      <c r="I273" s="151">
        <v>408</v>
      </c>
      <c r="J273" s="141">
        <v>408</v>
      </c>
      <c r="L273" s="41"/>
    </row>
    <row r="274" spans="2:12">
      <c r="B274" s="151" t="s">
        <v>738</v>
      </c>
      <c r="C274" s="152" t="s">
        <v>739</v>
      </c>
      <c r="D274" s="154" t="s">
        <v>962</v>
      </c>
      <c r="E274" s="154" t="s">
        <v>964</v>
      </c>
      <c r="F274" s="152"/>
      <c r="G274" s="153" t="s">
        <v>146</v>
      </c>
      <c r="H274" s="148" t="s">
        <v>800</v>
      </c>
      <c r="I274" s="151">
        <v>538</v>
      </c>
      <c r="J274" s="141">
        <v>538</v>
      </c>
      <c r="L274" s="41"/>
    </row>
    <row r="275" spans="2:12">
      <c r="B275" s="151" t="s">
        <v>740</v>
      </c>
      <c r="C275" s="152" t="s">
        <v>741</v>
      </c>
      <c r="D275" s="154" t="s">
        <v>965</v>
      </c>
      <c r="E275" s="156" t="s">
        <v>966</v>
      </c>
      <c r="F275" s="152"/>
      <c r="G275" s="153" t="s">
        <v>146</v>
      </c>
      <c r="H275" s="148" t="s">
        <v>800</v>
      </c>
      <c r="I275" s="151">
        <v>282</v>
      </c>
      <c r="J275" s="141">
        <v>282</v>
      </c>
      <c r="L275" s="41"/>
    </row>
    <row r="276" spans="2:12">
      <c r="B276" s="151" t="s">
        <v>742</v>
      </c>
      <c r="C276" s="152" t="s">
        <v>743</v>
      </c>
      <c r="D276" s="154" t="s">
        <v>967</v>
      </c>
      <c r="E276" s="154" t="s">
        <v>968</v>
      </c>
      <c r="F276" s="152"/>
      <c r="G276" s="153" t="s">
        <v>115</v>
      </c>
      <c r="H276" s="148" t="s">
        <v>797</v>
      </c>
      <c r="I276" s="151">
        <v>654</v>
      </c>
      <c r="J276" s="141">
        <v>701</v>
      </c>
      <c r="L276" s="41"/>
    </row>
    <row r="277" spans="2:12">
      <c r="B277" s="151" t="s">
        <v>744</v>
      </c>
      <c r="C277" s="152" t="s">
        <v>745</v>
      </c>
      <c r="D277" s="154" t="s">
        <v>969</v>
      </c>
      <c r="E277" s="154" t="s">
        <v>970</v>
      </c>
      <c r="F277" s="152"/>
      <c r="G277" s="153" t="s">
        <v>115</v>
      </c>
      <c r="H277" s="148" t="s">
        <v>797</v>
      </c>
      <c r="I277" s="151">
        <v>44</v>
      </c>
      <c r="J277" s="141">
        <v>44</v>
      </c>
      <c r="L277" s="41"/>
    </row>
    <row r="278" spans="2:12">
      <c r="B278" s="151" t="s">
        <v>746</v>
      </c>
      <c r="C278" s="152" t="s">
        <v>747</v>
      </c>
      <c r="D278" s="154" t="s">
        <v>969</v>
      </c>
      <c r="E278" s="154" t="s">
        <v>971</v>
      </c>
      <c r="F278" s="152"/>
      <c r="G278" s="153" t="s">
        <v>115</v>
      </c>
      <c r="H278" s="148" t="s">
        <v>797</v>
      </c>
      <c r="I278" s="151">
        <v>205</v>
      </c>
      <c r="J278" s="141">
        <v>205</v>
      </c>
      <c r="L278" s="41"/>
    </row>
    <row r="279" spans="2:12">
      <c r="B279" s="151" t="s">
        <v>748</v>
      </c>
      <c r="C279" s="152" t="s">
        <v>749</v>
      </c>
      <c r="D279" s="154" t="s">
        <v>972</v>
      </c>
      <c r="E279" s="154" t="s">
        <v>973</v>
      </c>
      <c r="F279" s="152"/>
      <c r="G279" s="153" t="s">
        <v>115</v>
      </c>
      <c r="H279" s="150" t="s">
        <v>804</v>
      </c>
      <c r="I279" s="151">
        <v>328</v>
      </c>
      <c r="J279" s="141">
        <v>328</v>
      </c>
      <c r="L279" s="41"/>
    </row>
    <row r="280" spans="2:12">
      <c r="B280" s="151" t="s">
        <v>750</v>
      </c>
      <c r="C280" s="152" t="s">
        <v>751</v>
      </c>
      <c r="D280" s="156" t="s">
        <v>965</v>
      </c>
      <c r="E280" s="154" t="s">
        <v>974</v>
      </c>
      <c r="F280" s="152"/>
      <c r="G280" s="153" t="s">
        <v>146</v>
      </c>
      <c r="H280" s="148" t="s">
        <v>800</v>
      </c>
      <c r="I280" s="151">
        <v>196</v>
      </c>
      <c r="J280" s="141">
        <v>196</v>
      </c>
      <c r="L280" s="41"/>
    </row>
    <row r="281" spans="2:12">
      <c r="B281" s="151" t="s">
        <v>752</v>
      </c>
      <c r="C281" s="152" t="s">
        <v>753</v>
      </c>
      <c r="D281" s="154" t="s">
        <v>972</v>
      </c>
      <c r="E281" s="154" t="s">
        <v>975</v>
      </c>
      <c r="F281" s="152"/>
      <c r="G281" s="153" t="s">
        <v>146</v>
      </c>
      <c r="H281" s="150" t="s">
        <v>804</v>
      </c>
      <c r="I281" s="151">
        <v>1238</v>
      </c>
      <c r="J281" s="141">
        <v>1494</v>
      </c>
      <c r="L281" s="41"/>
    </row>
    <row r="282" spans="2:12">
      <c r="B282" s="151" t="s">
        <v>754</v>
      </c>
      <c r="C282" s="152" t="s">
        <v>755</v>
      </c>
      <c r="D282" s="154" t="s">
        <v>168</v>
      </c>
      <c r="E282" s="154" t="s">
        <v>976</v>
      </c>
      <c r="F282" s="152"/>
      <c r="G282" s="153" t="s">
        <v>168</v>
      </c>
      <c r="H282" s="150" t="s">
        <v>804</v>
      </c>
      <c r="I282" s="151">
        <v>1438</v>
      </c>
      <c r="J282" s="141">
        <v>1651</v>
      </c>
      <c r="L282" s="41"/>
    </row>
    <row r="283" spans="2:12">
      <c r="B283" s="151" t="s">
        <v>756</v>
      </c>
      <c r="C283" s="152" t="s">
        <v>757</v>
      </c>
      <c r="D283" s="154" t="s">
        <v>168</v>
      </c>
      <c r="E283" s="154" t="s">
        <v>977</v>
      </c>
      <c r="F283" s="152"/>
      <c r="G283" s="153" t="s">
        <v>168</v>
      </c>
      <c r="H283" s="150" t="s">
        <v>805</v>
      </c>
      <c r="I283" s="151">
        <v>1798</v>
      </c>
      <c r="J283" s="141">
        <v>1822</v>
      </c>
      <c r="L283" s="41"/>
    </row>
    <row r="284" spans="2:12">
      <c r="B284" s="151" t="s">
        <v>758</v>
      </c>
      <c r="C284" s="152" t="s">
        <v>759</v>
      </c>
      <c r="D284" s="154" t="s">
        <v>168</v>
      </c>
      <c r="E284" s="154" t="s">
        <v>978</v>
      </c>
      <c r="F284" s="152"/>
      <c r="G284" s="153" t="s">
        <v>168</v>
      </c>
      <c r="H284" s="150" t="s">
        <v>805</v>
      </c>
      <c r="I284" s="151">
        <v>1587</v>
      </c>
      <c r="J284" s="141">
        <v>1819</v>
      </c>
      <c r="L284" s="41"/>
    </row>
    <row r="285" spans="2:12">
      <c r="B285" s="151" t="s">
        <v>760</v>
      </c>
      <c r="C285" s="152" t="s">
        <v>761</v>
      </c>
      <c r="D285" s="154" t="s">
        <v>168</v>
      </c>
      <c r="E285" s="154" t="s">
        <v>979</v>
      </c>
      <c r="F285" s="152"/>
      <c r="G285" s="153" t="s">
        <v>168</v>
      </c>
      <c r="H285" s="150" t="s">
        <v>804</v>
      </c>
      <c r="I285" s="151">
        <v>1550</v>
      </c>
      <c r="J285" s="141">
        <v>1922</v>
      </c>
      <c r="L285" s="41"/>
    </row>
    <row r="286" spans="2:12">
      <c r="B286" s="151" t="s">
        <v>762</v>
      </c>
      <c r="C286" s="152" t="s">
        <v>763</v>
      </c>
      <c r="D286" s="154" t="s">
        <v>168</v>
      </c>
      <c r="E286" s="154" t="s">
        <v>980</v>
      </c>
      <c r="F286" s="152"/>
      <c r="G286" s="153" t="s">
        <v>168</v>
      </c>
      <c r="H286" s="150" t="s">
        <v>805</v>
      </c>
      <c r="I286" s="151">
        <v>1495</v>
      </c>
      <c r="J286" s="141">
        <v>1495</v>
      </c>
      <c r="L286" s="41"/>
    </row>
    <row r="287" spans="2:12">
      <c r="B287" s="151" t="s">
        <v>764</v>
      </c>
      <c r="C287" s="152" t="s">
        <v>765</v>
      </c>
      <c r="D287" s="154" t="s">
        <v>168</v>
      </c>
      <c r="E287" s="154" t="s">
        <v>981</v>
      </c>
      <c r="F287" s="152"/>
      <c r="G287" s="153" t="s">
        <v>168</v>
      </c>
      <c r="H287" s="150" t="s">
        <v>804</v>
      </c>
      <c r="I287" s="151">
        <v>1541</v>
      </c>
      <c r="J287" s="141">
        <v>1591</v>
      </c>
      <c r="L287" s="41"/>
    </row>
    <row r="288" spans="2:12">
      <c r="B288" s="151" t="s">
        <v>766</v>
      </c>
      <c r="C288" s="152" t="s">
        <v>767</v>
      </c>
      <c r="D288" s="154" t="s">
        <v>965</v>
      </c>
      <c r="E288" s="154" t="s">
        <v>982</v>
      </c>
      <c r="F288" s="152"/>
      <c r="G288" s="153" t="s">
        <v>146</v>
      </c>
      <c r="H288" s="148" t="s">
        <v>800</v>
      </c>
      <c r="I288" s="151">
        <v>647</v>
      </c>
      <c r="J288" s="141">
        <v>701</v>
      </c>
      <c r="L288" s="41"/>
    </row>
    <row r="289" spans="3:12">
      <c r="H289" s="78"/>
      <c r="L289" s="41"/>
    </row>
    <row r="290" spans="3:12">
      <c r="G290" s="157" t="s">
        <v>983</v>
      </c>
      <c r="H290" s="150" t="s">
        <v>118</v>
      </c>
      <c r="I290" s="158">
        <v>-155</v>
      </c>
      <c r="J290" s="158">
        <v>-155</v>
      </c>
      <c r="L290" s="41"/>
    </row>
    <row r="291" spans="3:12">
      <c r="G291" s="157"/>
      <c r="H291" s="155" t="s">
        <v>128</v>
      </c>
      <c r="I291" s="158">
        <v>155</v>
      </c>
      <c r="J291" s="158">
        <v>155</v>
      </c>
      <c r="L291" s="41"/>
    </row>
    <row r="292" spans="3:12">
      <c r="C292" s="82"/>
      <c r="D292" s="83"/>
      <c r="E292" s="75" t="s">
        <v>984</v>
      </c>
      <c r="G292" s="81"/>
      <c r="H292" s="79"/>
      <c r="I292" s="80"/>
      <c r="J292" s="80"/>
      <c r="L292" s="41"/>
    </row>
    <row r="293" spans="3:12">
      <c r="C293" s="83"/>
      <c r="D293" s="83"/>
      <c r="E293" s="5" t="s">
        <v>985</v>
      </c>
      <c r="F293" s="5">
        <v>273</v>
      </c>
      <c r="G293" s="157" t="s">
        <v>986</v>
      </c>
      <c r="H293" s="150" t="s">
        <v>118</v>
      </c>
      <c r="I293" s="158">
        <v>760</v>
      </c>
      <c r="J293" s="158">
        <v>760</v>
      </c>
      <c r="L293" s="41"/>
    </row>
    <row r="294" spans="3:12">
      <c r="C294" s="83"/>
      <c r="D294" s="83"/>
      <c r="G294" s="157"/>
      <c r="H294" s="150" t="s">
        <v>125</v>
      </c>
      <c r="I294" s="158">
        <v>-760</v>
      </c>
      <c r="J294" s="158">
        <v>-760</v>
      </c>
      <c r="L294" s="41"/>
    </row>
    <row r="295" spans="3:12">
      <c r="C295" s="83"/>
      <c r="D295" s="83"/>
      <c r="E295" s="75"/>
      <c r="F295" s="75"/>
      <c r="G295" s="81"/>
      <c r="H295" s="79"/>
      <c r="I295" s="80"/>
      <c r="J295" s="80"/>
      <c r="L295" s="41"/>
    </row>
    <row r="296" spans="3:12">
      <c r="C296" s="83"/>
      <c r="D296" s="83"/>
      <c r="E296" s="75" t="s">
        <v>987</v>
      </c>
      <c r="G296" s="157" t="s">
        <v>988</v>
      </c>
      <c r="H296" s="150" t="s">
        <v>122</v>
      </c>
      <c r="I296" s="158">
        <v>-439</v>
      </c>
      <c r="J296" s="158">
        <v>-439</v>
      </c>
      <c r="L296" s="41"/>
    </row>
    <row r="297" spans="3:12">
      <c r="C297" s="83"/>
      <c r="D297" s="83"/>
      <c r="E297" s="41" t="s">
        <v>989</v>
      </c>
      <c r="G297" s="157"/>
      <c r="H297" s="150" t="s">
        <v>118</v>
      </c>
      <c r="I297" s="158">
        <v>439</v>
      </c>
      <c r="J297" s="158">
        <v>439</v>
      </c>
      <c r="L297" s="41"/>
    </row>
    <row r="298" spans="3:12">
      <c r="C298" s="83"/>
      <c r="D298" s="83"/>
      <c r="E298" s="41" t="s">
        <v>990</v>
      </c>
      <c r="G298" s="81"/>
      <c r="H298" s="79"/>
      <c r="I298" s="80"/>
      <c r="J298" s="80"/>
      <c r="L298" s="41"/>
    </row>
    <row r="299" spans="3:12">
      <c r="C299" s="83"/>
      <c r="D299" s="83"/>
      <c r="E299" s="41" t="s">
        <v>991</v>
      </c>
      <c r="G299" s="157" t="s">
        <v>992</v>
      </c>
      <c r="H299" s="157" t="s">
        <v>804</v>
      </c>
      <c r="I299" s="158">
        <v>-436</v>
      </c>
      <c r="J299" s="158">
        <v>-436</v>
      </c>
      <c r="L299" s="41"/>
    </row>
    <row r="300" spans="3:12">
      <c r="C300" s="84"/>
      <c r="D300" s="82"/>
      <c r="E300" s="41" t="s">
        <v>993</v>
      </c>
      <c r="G300" s="157" t="s">
        <v>994</v>
      </c>
      <c r="H300" s="150" t="s">
        <v>805</v>
      </c>
      <c r="I300" s="158">
        <v>436</v>
      </c>
      <c r="J300" s="158">
        <v>436</v>
      </c>
      <c r="L300" s="41"/>
    </row>
    <row r="301" spans="3:12">
      <c r="C301" s="41"/>
      <c r="D301" s="41"/>
      <c r="E301" s="41" t="s">
        <v>995</v>
      </c>
      <c r="G301" s="81"/>
      <c r="H301" s="79"/>
      <c r="I301" s="80"/>
      <c r="J301" s="80"/>
      <c r="L301" s="41"/>
    </row>
    <row r="302" spans="3:12">
      <c r="C302" s="78" t="s">
        <v>986</v>
      </c>
      <c r="D302" s="78"/>
      <c r="E302" s="41" t="s">
        <v>996</v>
      </c>
      <c r="G302" s="157" t="s">
        <v>997</v>
      </c>
      <c r="H302" s="157" t="s">
        <v>804</v>
      </c>
      <c r="I302" s="158">
        <v>-314</v>
      </c>
      <c r="J302" s="158">
        <v>-314</v>
      </c>
      <c r="L302" s="41"/>
    </row>
    <row r="303" spans="3:12">
      <c r="C303" s="88" t="s">
        <v>998</v>
      </c>
      <c r="D303" s="78"/>
      <c r="E303" s="41" t="s">
        <v>999</v>
      </c>
      <c r="G303" s="157" t="s">
        <v>1000</v>
      </c>
      <c r="H303" s="150" t="s">
        <v>805</v>
      </c>
      <c r="I303" s="158">
        <v>314</v>
      </c>
      <c r="J303" s="158">
        <v>314</v>
      </c>
      <c r="L303" s="41"/>
    </row>
    <row r="304" spans="3:12">
      <c r="C304" s="41" t="s">
        <v>1001</v>
      </c>
      <c r="D304" s="41">
        <v>50</v>
      </c>
      <c r="E304" s="41" t="s">
        <v>1002</v>
      </c>
      <c r="G304" s="81"/>
      <c r="H304" s="88"/>
      <c r="I304" s="80"/>
      <c r="J304" s="80"/>
      <c r="L304" s="41"/>
    </row>
    <row r="305" spans="3:12">
      <c r="C305" s="41" t="s">
        <v>1003</v>
      </c>
      <c r="D305" s="41">
        <v>16</v>
      </c>
      <c r="E305" s="41" t="s">
        <v>1004</v>
      </c>
      <c r="G305" s="157" t="s">
        <v>1005</v>
      </c>
      <c r="H305" s="150" t="s">
        <v>155</v>
      </c>
      <c r="I305" s="158">
        <v>-634</v>
      </c>
      <c r="J305" s="158">
        <v>-634</v>
      </c>
      <c r="L305" s="41"/>
    </row>
    <row r="306" spans="3:12">
      <c r="C306" s="41" t="s">
        <v>1006</v>
      </c>
      <c r="D306" s="41">
        <v>16</v>
      </c>
      <c r="E306" s="41" t="s">
        <v>1007</v>
      </c>
      <c r="G306" s="157"/>
      <c r="H306" s="155" t="s">
        <v>159</v>
      </c>
      <c r="I306" s="158">
        <v>634</v>
      </c>
      <c r="J306" s="158">
        <v>634</v>
      </c>
      <c r="L306" s="41"/>
    </row>
    <row r="307" spans="3:12">
      <c r="C307" s="41" t="s">
        <v>1008</v>
      </c>
      <c r="D307" s="41">
        <v>0</v>
      </c>
      <c r="E307" s="41" t="s">
        <v>1009</v>
      </c>
      <c r="G307" s="81"/>
      <c r="H307" s="89"/>
      <c r="I307" s="80"/>
      <c r="J307" s="80"/>
      <c r="L307" s="41"/>
    </row>
    <row r="308" spans="3:12">
      <c r="C308" s="41" t="s">
        <v>1010</v>
      </c>
      <c r="D308" s="41">
        <v>53</v>
      </c>
      <c r="E308" s="5" t="s">
        <v>1011</v>
      </c>
      <c r="G308" s="81"/>
      <c r="H308" s="88"/>
      <c r="I308" s="80"/>
      <c r="J308" s="80"/>
      <c r="L308" s="41"/>
    </row>
    <row r="309" spans="3:12">
      <c r="C309" s="41" t="s">
        <v>1012</v>
      </c>
      <c r="D309" s="41">
        <v>0</v>
      </c>
      <c r="E309" s="41" t="s">
        <v>1013</v>
      </c>
      <c r="G309" s="81"/>
      <c r="H309" s="79"/>
      <c r="I309" s="80"/>
      <c r="J309" s="80"/>
      <c r="L309" s="41"/>
    </row>
    <row r="310" spans="3:12">
      <c r="C310" s="41" t="s">
        <v>1014</v>
      </c>
      <c r="D310" s="41">
        <v>5</v>
      </c>
      <c r="E310" s="41" t="s">
        <v>1015</v>
      </c>
      <c r="G310" s="81"/>
      <c r="H310" s="78"/>
      <c r="I310" s="80"/>
      <c r="J310" s="80"/>
      <c r="L310" s="41"/>
    </row>
    <row r="311" spans="3:12">
      <c r="C311" s="41" t="s">
        <v>1016</v>
      </c>
      <c r="D311" s="41">
        <v>0</v>
      </c>
      <c r="E311" s="41" t="s">
        <v>1017</v>
      </c>
      <c r="G311" s="81"/>
      <c r="H311" s="89"/>
      <c r="I311" s="80"/>
      <c r="J311" s="80"/>
      <c r="L311" s="41"/>
    </row>
    <row r="312" spans="3:12">
      <c r="C312" s="41" t="s">
        <v>1018</v>
      </c>
      <c r="D312" s="41">
        <v>0</v>
      </c>
      <c r="E312" s="41" t="s">
        <v>1019</v>
      </c>
      <c r="L312" s="41"/>
    </row>
    <row r="313" spans="3:12">
      <c r="C313" s="41" t="s">
        <v>1020</v>
      </c>
      <c r="D313" s="41">
        <v>0</v>
      </c>
      <c r="L313" s="41"/>
    </row>
    <row r="314" spans="3:12">
      <c r="C314" s="41" t="s">
        <v>1021</v>
      </c>
      <c r="D314" s="5">
        <v>37</v>
      </c>
      <c r="E314" s="87" t="s">
        <v>1022</v>
      </c>
      <c r="F314" s="86"/>
      <c r="L314" s="41"/>
    </row>
    <row r="315" spans="3:12">
      <c r="C315" s="41" t="s">
        <v>1023</v>
      </c>
      <c r="D315" s="5">
        <v>79</v>
      </c>
      <c r="E315" s="41" t="s">
        <v>1024</v>
      </c>
      <c r="F315" s="5">
        <v>106</v>
      </c>
      <c r="L315" s="41"/>
    </row>
    <row r="316" spans="3:12">
      <c r="C316" s="41" t="s">
        <v>1025</v>
      </c>
      <c r="D316" s="5">
        <v>29</v>
      </c>
      <c r="E316" s="41" t="s">
        <v>1026</v>
      </c>
      <c r="F316" s="5">
        <v>61</v>
      </c>
      <c r="L316" s="41"/>
    </row>
    <row r="317" spans="3:12">
      <c r="C317" s="41" t="s">
        <v>1027</v>
      </c>
      <c r="D317" s="5">
        <v>0</v>
      </c>
      <c r="E317" s="41" t="s">
        <v>1028</v>
      </c>
      <c r="F317" s="5">
        <v>13</v>
      </c>
      <c r="L317" s="41"/>
    </row>
    <row r="318" spans="3:12">
      <c r="C318" s="41" t="s">
        <v>1029</v>
      </c>
      <c r="D318" s="5">
        <v>112</v>
      </c>
      <c r="E318" s="41" t="s">
        <v>1030</v>
      </c>
      <c r="F318" s="5">
        <v>5</v>
      </c>
      <c r="L318" s="41"/>
    </row>
    <row r="319" spans="3:12">
      <c r="C319" s="41" t="s">
        <v>1031</v>
      </c>
      <c r="D319" s="5">
        <v>1</v>
      </c>
      <c r="E319" s="41" t="s">
        <v>1032</v>
      </c>
      <c r="F319" s="5">
        <f>56+174</f>
        <v>230</v>
      </c>
      <c r="L319" s="41"/>
    </row>
    <row r="320" spans="3:12">
      <c r="C320" s="41" t="s">
        <v>1033</v>
      </c>
      <c r="D320" s="5">
        <v>20</v>
      </c>
      <c r="E320" s="41" t="s">
        <v>1034</v>
      </c>
      <c r="F320" s="5">
        <v>12</v>
      </c>
      <c r="L320" s="41"/>
    </row>
    <row r="321" spans="3:12">
      <c r="C321" s="41" t="s">
        <v>1035</v>
      </c>
      <c r="D321" s="5">
        <v>32</v>
      </c>
      <c r="E321" s="41" t="s">
        <v>1034</v>
      </c>
      <c r="F321" s="5">
        <v>12</v>
      </c>
      <c r="L321" s="41"/>
    </row>
    <row r="322" spans="3:12">
      <c r="C322" s="41" t="s">
        <v>1036</v>
      </c>
      <c r="D322" s="5">
        <v>62</v>
      </c>
      <c r="E322" s="77" t="s">
        <v>1037</v>
      </c>
      <c r="F322" s="75">
        <f>SUM(F315:F321)</f>
        <v>439</v>
      </c>
    </row>
    <row r="323" spans="3:12">
      <c r="C323" s="41" t="s">
        <v>1038</v>
      </c>
      <c r="D323" s="5">
        <v>12</v>
      </c>
    </row>
    <row r="324" spans="3:12">
      <c r="C324" s="41" t="s">
        <v>1039</v>
      </c>
      <c r="D324" s="5">
        <v>16</v>
      </c>
    </row>
    <row r="325" spans="3:12">
      <c r="C325" s="41" t="s">
        <v>1040</v>
      </c>
      <c r="D325" s="5">
        <v>12</v>
      </c>
    </row>
    <row r="326" spans="3:12">
      <c r="C326" s="41" t="s">
        <v>1041</v>
      </c>
      <c r="D326" s="5">
        <v>75</v>
      </c>
    </row>
    <row r="327" spans="3:12">
      <c r="C327" s="41" t="s">
        <v>1042</v>
      </c>
      <c r="D327" s="5">
        <v>0</v>
      </c>
    </row>
    <row r="328" spans="3:12">
      <c r="C328" s="41" t="s">
        <v>1043</v>
      </c>
      <c r="D328" s="5">
        <v>35</v>
      </c>
    </row>
    <row r="329" spans="3:12">
      <c r="C329" s="41" t="s">
        <v>1044</v>
      </c>
      <c r="D329" s="5">
        <v>50</v>
      </c>
      <c r="E329" s="87" t="s">
        <v>1045</v>
      </c>
      <c r="F329" s="86"/>
    </row>
    <row r="330" spans="3:12">
      <c r="C330" s="41" t="s">
        <v>1046</v>
      </c>
      <c r="D330" s="5">
        <v>48</v>
      </c>
      <c r="E330" s="41" t="s">
        <v>1047</v>
      </c>
      <c r="F330" s="5">
        <v>106</v>
      </c>
    </row>
    <row r="331" spans="3:12">
      <c r="C331" s="77" t="s">
        <v>1037</v>
      </c>
      <c r="D331" s="75">
        <f>SUM(D304:D330)</f>
        <v>760</v>
      </c>
      <c r="E331" s="41" t="s">
        <v>931</v>
      </c>
      <c r="F331" s="5">
        <v>0</v>
      </c>
    </row>
    <row r="332" spans="3:12">
      <c r="E332" s="41" t="s">
        <v>1048</v>
      </c>
      <c r="F332" s="5">
        <v>11</v>
      </c>
    </row>
    <row r="333" spans="3:12">
      <c r="E333" s="41" t="s">
        <v>1049</v>
      </c>
      <c r="F333" s="5">
        <v>26</v>
      </c>
    </row>
    <row r="334" spans="3:12">
      <c r="E334" s="41" t="s">
        <v>1050</v>
      </c>
      <c r="F334" s="5">
        <v>12</v>
      </c>
    </row>
    <row r="335" spans="3:12">
      <c r="E335" s="77" t="s">
        <v>1037</v>
      </c>
      <c r="F335" s="75">
        <f>SUM(F330:F334)</f>
        <v>155</v>
      </c>
    </row>
    <row r="336" spans="3:12">
      <c r="E336" s="41"/>
    </row>
    <row r="337" spans="3:6">
      <c r="E337" s="41"/>
    </row>
    <row r="338" spans="3:6">
      <c r="E338" s="87" t="s">
        <v>1005</v>
      </c>
      <c r="F338" s="85" t="s">
        <v>1051</v>
      </c>
    </row>
    <row r="339" spans="3:6">
      <c r="E339" s="41" t="s">
        <v>1052</v>
      </c>
      <c r="F339" s="5">
        <v>57</v>
      </c>
    </row>
    <row r="340" spans="3:6">
      <c r="E340" s="41" t="s">
        <v>1053</v>
      </c>
      <c r="F340" s="5">
        <v>130</v>
      </c>
    </row>
    <row r="341" spans="3:6">
      <c r="C341" s="75"/>
      <c r="E341" s="41" t="s">
        <v>1054</v>
      </c>
      <c r="F341" s="5">
        <v>18</v>
      </c>
    </row>
    <row r="342" spans="3:6">
      <c r="D342" s="41"/>
      <c r="E342" s="5" t="s">
        <v>1055</v>
      </c>
      <c r="F342" s="5">
        <v>45</v>
      </c>
    </row>
    <row r="343" spans="3:6">
      <c r="D343" s="72"/>
      <c r="E343" s="5" t="s">
        <v>1056</v>
      </c>
      <c r="F343" s="5">
        <v>23</v>
      </c>
    </row>
    <row r="344" spans="3:6">
      <c r="D344" s="41"/>
      <c r="E344" s="5" t="s">
        <v>1057</v>
      </c>
      <c r="F344" s="5">
        <v>19</v>
      </c>
    </row>
    <row r="345" spans="3:6">
      <c r="E345" s="5" t="s">
        <v>1058</v>
      </c>
      <c r="F345" s="5">
        <v>21</v>
      </c>
    </row>
    <row r="346" spans="3:6">
      <c r="E346" s="41" t="s">
        <v>1059</v>
      </c>
      <c r="F346" s="5">
        <v>4</v>
      </c>
    </row>
    <row r="347" spans="3:6">
      <c r="E347" s="5" t="s">
        <v>1060</v>
      </c>
      <c r="F347" s="5">
        <v>105</v>
      </c>
    </row>
    <row r="348" spans="3:6">
      <c r="D348" s="41"/>
      <c r="E348" s="5" t="s">
        <v>1061</v>
      </c>
      <c r="F348" s="5">
        <v>15</v>
      </c>
    </row>
    <row r="349" spans="3:6">
      <c r="E349" s="5" t="s">
        <v>1062</v>
      </c>
      <c r="F349" s="5">
        <v>125</v>
      </c>
    </row>
    <row r="350" spans="3:6">
      <c r="E350" s="5" t="s">
        <v>1063</v>
      </c>
      <c r="F350" s="5">
        <v>12</v>
      </c>
    </row>
    <row r="351" spans="3:6">
      <c r="E351" s="5" t="s">
        <v>1064</v>
      </c>
      <c r="F351" s="5">
        <v>31</v>
      </c>
    </row>
    <row r="352" spans="3:6">
      <c r="C352" s="75" t="s">
        <v>1065</v>
      </c>
      <c r="E352" s="5" t="s">
        <v>1066</v>
      </c>
      <c r="F352" s="5">
        <v>11</v>
      </c>
    </row>
    <row r="353" spans="3:6">
      <c r="C353" s="41" t="s">
        <v>1067</v>
      </c>
      <c r="D353" s="5">
        <v>21</v>
      </c>
      <c r="E353" s="5" t="s">
        <v>1068</v>
      </c>
      <c r="F353" s="5">
        <v>11</v>
      </c>
    </row>
    <row r="354" spans="3:6">
      <c r="C354" s="41" t="s">
        <v>1069</v>
      </c>
      <c r="D354" s="5">
        <v>25</v>
      </c>
      <c r="E354" s="5" t="s">
        <v>1070</v>
      </c>
      <c r="F354" s="5">
        <v>7</v>
      </c>
    </row>
    <row r="355" spans="3:6">
      <c r="C355" s="41" t="s">
        <v>1071</v>
      </c>
      <c r="D355" s="5">
        <v>166</v>
      </c>
      <c r="E355" s="77" t="s">
        <v>1037</v>
      </c>
      <c r="F355" s="75">
        <f>SUM(F339:F354)</f>
        <v>634</v>
      </c>
    </row>
    <row r="356" spans="3:6">
      <c r="C356" s="41" t="s">
        <v>1072</v>
      </c>
      <c r="D356" s="5">
        <v>61</v>
      </c>
    </row>
    <row r="357" spans="3:6">
      <c r="C357" s="41" t="s">
        <v>1073</v>
      </c>
      <c r="D357" s="5">
        <v>1</v>
      </c>
    </row>
    <row r="358" spans="3:6">
      <c r="C358" s="41" t="s">
        <v>1074</v>
      </c>
      <c r="D358" s="5">
        <v>20</v>
      </c>
    </row>
    <row r="359" spans="3:6">
      <c r="C359" s="41" t="s">
        <v>1075</v>
      </c>
      <c r="D359" s="5">
        <v>36</v>
      </c>
    </row>
    <row r="360" spans="3:6">
      <c r="C360" s="41" t="s">
        <v>1076</v>
      </c>
      <c r="D360" s="5">
        <v>39</v>
      </c>
    </row>
    <row r="361" spans="3:6">
      <c r="C361" s="41" t="s">
        <v>1077</v>
      </c>
      <c r="D361" s="5">
        <v>18</v>
      </c>
    </row>
    <row r="362" spans="3:6">
      <c r="C362" s="41" t="s">
        <v>1078</v>
      </c>
      <c r="D362" s="5">
        <v>12</v>
      </c>
    </row>
    <row r="363" spans="3:6">
      <c r="C363" s="41" t="s">
        <v>1079</v>
      </c>
      <c r="D363" s="5">
        <v>37</v>
      </c>
    </row>
    <row r="364" spans="3:6">
      <c r="C364" s="77" t="s">
        <v>1037</v>
      </c>
      <c r="D364" s="75">
        <f>SUM(D353:D363)</f>
        <v>436</v>
      </c>
    </row>
    <row r="369" spans="1:19">
      <c r="C369" s="75" t="s">
        <v>1080</v>
      </c>
    </row>
    <row r="370" spans="1:19">
      <c r="C370" s="41" t="s">
        <v>1081</v>
      </c>
      <c r="D370" s="5">
        <v>35</v>
      </c>
    </row>
    <row r="371" spans="1:19">
      <c r="C371" s="41" t="s">
        <v>1082</v>
      </c>
      <c r="D371" s="5">
        <v>46</v>
      </c>
    </row>
    <row r="372" spans="1:19">
      <c r="C372" s="41" t="s">
        <v>1083</v>
      </c>
      <c r="D372" s="5">
        <v>55</v>
      </c>
    </row>
    <row r="373" spans="1:19">
      <c r="C373" s="41" t="s">
        <v>1084</v>
      </c>
      <c r="D373" s="5">
        <v>19</v>
      </c>
    </row>
    <row r="374" spans="1:19">
      <c r="C374" s="41" t="s">
        <v>1085</v>
      </c>
      <c r="D374" s="5">
        <v>26</v>
      </c>
    </row>
    <row r="375" spans="1:19">
      <c r="C375" s="41" t="s">
        <v>1086</v>
      </c>
      <c r="D375" s="5">
        <v>41</v>
      </c>
    </row>
    <row r="376" spans="1:19">
      <c r="C376" s="41" t="s">
        <v>1087</v>
      </c>
      <c r="D376" s="5">
        <v>20</v>
      </c>
    </row>
    <row r="377" spans="1:19">
      <c r="C377" s="41" t="s">
        <v>1088</v>
      </c>
      <c r="D377" s="5">
        <v>68</v>
      </c>
    </row>
    <row r="378" spans="1:19">
      <c r="C378" s="41" t="s">
        <v>1089</v>
      </c>
      <c r="D378" s="5">
        <v>4</v>
      </c>
    </row>
    <row r="379" spans="1:19" s="5" customFormat="1">
      <c r="A379" s="6"/>
      <c r="B379" s="7"/>
      <c r="C379" s="77" t="s">
        <v>1037</v>
      </c>
      <c r="D379" s="75">
        <f>SUM(D370:D378)</f>
        <v>314</v>
      </c>
      <c r="G379" s="72"/>
      <c r="I379" s="7"/>
      <c r="J379" s="13"/>
      <c r="K379" s="6"/>
      <c r="L379" s="6"/>
      <c r="M379" s="7"/>
      <c r="N379" s="7"/>
      <c r="O379" s="7"/>
      <c r="P379" s="7"/>
      <c r="Q379" s="7"/>
      <c r="R379" s="6"/>
      <c r="S379" s="6"/>
    </row>
  </sheetData>
  <autoFilter ref="B19:J335" xr:uid="{E41A6AB1-069E-4632-A277-55D758EBFABC}"/>
  <mergeCells count="4">
    <mergeCell ref="D2:H3"/>
    <mergeCell ref="B4:F6"/>
    <mergeCell ref="B8:F8"/>
    <mergeCell ref="N10:Q10"/>
  </mergeCells>
  <conditionalFormatting sqref="B10:N10">
    <cfRule type="cellIs" dxfId="133" priority="91" stopIfTrue="1" operator="equal">
      <formula>"none"</formula>
    </cfRule>
  </conditionalFormatting>
  <conditionalFormatting sqref="N14:N91 P14:P91">
    <cfRule type="cellIs" dxfId="132" priority="1" stopIfTrue="1" operator="equal">
      <formula>0</formula>
    </cfRule>
  </conditionalFormatting>
  <conditionalFormatting sqref="N121:N122 P121:P122 N125:N126 P125:P126">
    <cfRule type="cellIs" dxfId="131" priority="47" stopIfTrue="1" operator="equal">
      <formula>0</formula>
    </cfRule>
  </conditionalFormatting>
  <conditionalFormatting sqref="N163 P163">
    <cfRule type="cellIs" dxfId="130" priority="83" stopIfTrue="1" operator="equal">
      <formula>0</formula>
    </cfRule>
  </conditionalFormatting>
  <conditionalFormatting sqref="N170:N171 P170:P171">
    <cfRule type="cellIs" dxfId="129" priority="63" stopIfTrue="1" operator="equal">
      <formula>0</formula>
    </cfRule>
  </conditionalFormatting>
  <conditionalFormatting sqref="N175:N177 P175:P177">
    <cfRule type="cellIs" dxfId="128" priority="55" stopIfTrue="1" operator="equal">
      <formula>0</formula>
    </cfRule>
  </conditionalFormatting>
  <conditionalFormatting sqref="N179 P179">
    <cfRule type="cellIs" dxfId="127" priority="59" stopIfTrue="1" operator="equal">
      <formula>0</formula>
    </cfRule>
  </conditionalFormatting>
  <conditionalFormatting sqref="N183:N186 P183:P188">
    <cfRule type="cellIs" dxfId="126" priority="51" stopIfTrue="1" operator="equal">
      <formula>0</formula>
    </cfRule>
  </conditionalFormatting>
  <conditionalFormatting sqref="N193 P193">
    <cfRule type="cellIs" dxfId="125" priority="87" stopIfTrue="1" operator="equal">
      <formula>0</formula>
    </cfRule>
  </conditionalFormatting>
  <conditionalFormatting sqref="N206:N210 P206:P210">
    <cfRule type="cellIs" dxfId="124" priority="75" stopIfTrue="1" operator="equal">
      <formula>0</formula>
    </cfRule>
  </conditionalFormatting>
  <conditionalFormatting sqref="N244 P244">
    <cfRule type="cellIs" dxfId="123" priority="67" stopIfTrue="1" operator="equal">
      <formula>0</formula>
    </cfRule>
  </conditionalFormatting>
  <conditionalFormatting sqref="N249 P249">
    <cfRule type="cellIs" dxfId="122" priority="71" stopIfTrue="1" operator="equal">
      <formula>0</formula>
    </cfRule>
  </conditionalFormatting>
  <conditionalFormatting sqref="N252 P252">
    <cfRule type="cellIs" dxfId="121" priority="79" stopIfTrue="1" operator="equal">
      <formula>0</formula>
    </cfRule>
  </conditionalFormatting>
  <conditionalFormatting sqref="N281:N287 P281:P287">
    <cfRule type="cellIs" dxfId="120" priority="43" stopIfTrue="1" operator="equal">
      <formula>0</formula>
    </cfRule>
  </conditionalFormatting>
  <conditionalFormatting sqref="N289 P289">
    <cfRule type="cellIs" dxfId="119" priority="29" stopIfTrue="1" operator="equal">
      <formula>0</formula>
    </cfRule>
  </conditionalFormatting>
  <conditionalFormatting sqref="O14:O91 Q14:Q91">
    <cfRule type="cellIs" dxfId="118" priority="2" stopIfTrue="1" operator="equal">
      <formula>-1</formula>
    </cfRule>
    <cfRule type="cellIs" dxfId="117" priority="3" stopIfTrue="1" operator="notBetween">
      <formula>-0.2049</formula>
      <formula>0.2049</formula>
    </cfRule>
    <cfRule type="cellIs" dxfId="116" priority="4" stopIfTrue="1" operator="notBetween">
      <formula>-0.1049</formula>
      <formula>0.1049</formula>
    </cfRule>
  </conditionalFormatting>
  <conditionalFormatting sqref="O121:O122 Q121:Q122 O125:O126 Q125:Q126">
    <cfRule type="cellIs" dxfId="115" priority="48" stopIfTrue="1" operator="equal">
      <formula>-1</formula>
    </cfRule>
    <cfRule type="cellIs" dxfId="114" priority="50" stopIfTrue="1" operator="notBetween">
      <formula>-0.1049</formula>
      <formula>0.1049</formula>
    </cfRule>
    <cfRule type="cellIs" dxfId="113" priority="49" stopIfTrue="1" operator="notBetween">
      <formula>-0.2049</formula>
      <formula>0.2049</formula>
    </cfRule>
  </conditionalFormatting>
  <conditionalFormatting sqref="O163 Q163">
    <cfRule type="cellIs" dxfId="112" priority="86" stopIfTrue="1" operator="notBetween">
      <formula>-0.1049</formula>
      <formula>0.1049</formula>
    </cfRule>
    <cfRule type="cellIs" dxfId="111" priority="84" stopIfTrue="1" operator="equal">
      <formula>-1</formula>
    </cfRule>
    <cfRule type="cellIs" dxfId="110" priority="85" stopIfTrue="1" operator="notBetween">
      <formula>-0.2049</formula>
      <formula>0.2049</formula>
    </cfRule>
  </conditionalFormatting>
  <conditionalFormatting sqref="O170:O171 Q170:Q171">
    <cfRule type="cellIs" dxfId="109" priority="66" stopIfTrue="1" operator="notBetween">
      <formula>-0.1049</formula>
      <formula>0.1049</formula>
    </cfRule>
    <cfRule type="cellIs" dxfId="108" priority="64" stopIfTrue="1" operator="equal">
      <formula>-1</formula>
    </cfRule>
    <cfRule type="cellIs" dxfId="107" priority="65" stopIfTrue="1" operator="notBetween">
      <formula>-0.2049</formula>
      <formula>0.2049</formula>
    </cfRule>
  </conditionalFormatting>
  <conditionalFormatting sqref="O175:O177 Q175:Q177">
    <cfRule type="cellIs" dxfId="106" priority="57" stopIfTrue="1" operator="notBetween">
      <formula>-0.2049</formula>
      <formula>0.2049</formula>
    </cfRule>
    <cfRule type="cellIs" dxfId="105" priority="58" stopIfTrue="1" operator="notBetween">
      <formula>-0.1049</formula>
      <formula>0.1049</formula>
    </cfRule>
    <cfRule type="cellIs" dxfId="104" priority="56" stopIfTrue="1" operator="equal">
      <formula>-1</formula>
    </cfRule>
  </conditionalFormatting>
  <conditionalFormatting sqref="O179 Q179">
    <cfRule type="cellIs" dxfId="103" priority="61" stopIfTrue="1" operator="notBetween">
      <formula>-0.2049</formula>
      <formula>0.2049</formula>
    </cfRule>
    <cfRule type="cellIs" dxfId="102" priority="62" stopIfTrue="1" operator="notBetween">
      <formula>-0.1049</formula>
      <formula>0.1049</formula>
    </cfRule>
    <cfRule type="cellIs" dxfId="101" priority="60" stopIfTrue="1" operator="equal">
      <formula>-1</formula>
    </cfRule>
  </conditionalFormatting>
  <conditionalFormatting sqref="O183:O188 Q183:Q188">
    <cfRule type="cellIs" dxfId="100" priority="52" stopIfTrue="1" operator="equal">
      <formula>-1</formula>
    </cfRule>
    <cfRule type="cellIs" dxfId="99" priority="54" stopIfTrue="1" operator="notBetween">
      <formula>-0.1049</formula>
      <formula>0.1049</formula>
    </cfRule>
    <cfRule type="cellIs" dxfId="98" priority="53" stopIfTrue="1" operator="notBetween">
      <formula>-0.2049</formula>
      <formula>0.2049</formula>
    </cfRule>
  </conditionalFormatting>
  <conditionalFormatting sqref="O193 Q193">
    <cfRule type="cellIs" dxfId="97" priority="88" stopIfTrue="1" operator="equal">
      <formula>-1</formula>
    </cfRule>
    <cfRule type="cellIs" dxfId="96" priority="89" stopIfTrue="1" operator="notBetween">
      <formula>-0.2049</formula>
      <formula>0.2049</formula>
    </cfRule>
    <cfRule type="cellIs" dxfId="95" priority="90" stopIfTrue="1" operator="notBetween">
      <formula>-0.1049</formula>
      <formula>0.1049</formula>
    </cfRule>
  </conditionalFormatting>
  <conditionalFormatting sqref="O203 Q203">
    <cfRule type="cellIs" dxfId="94" priority="26" stopIfTrue="1" operator="equal">
      <formula>-1</formula>
    </cfRule>
    <cfRule type="cellIs" dxfId="93" priority="27" stopIfTrue="1" operator="notBetween">
      <formula>-0.2049</formula>
      <formula>0.2049</formula>
    </cfRule>
    <cfRule type="cellIs" dxfId="92" priority="28" stopIfTrue="1" operator="notBetween">
      <formula>-0.1049</formula>
      <formula>0.1049</formula>
    </cfRule>
  </conditionalFormatting>
  <conditionalFormatting sqref="O206:O210 Q206:Q210">
    <cfRule type="cellIs" dxfId="91" priority="78" stopIfTrue="1" operator="notBetween">
      <formula>-0.1049</formula>
      <formula>0.1049</formula>
    </cfRule>
    <cfRule type="cellIs" dxfId="90" priority="77" stopIfTrue="1" operator="notBetween">
      <formula>-0.2049</formula>
      <formula>0.2049</formula>
    </cfRule>
    <cfRule type="cellIs" dxfId="89" priority="76" stopIfTrue="1" operator="equal">
      <formula>-1</formula>
    </cfRule>
  </conditionalFormatting>
  <conditionalFormatting sqref="O244 Q244">
    <cfRule type="cellIs" dxfId="88" priority="68" stopIfTrue="1" operator="equal">
      <formula>-1</formula>
    </cfRule>
    <cfRule type="cellIs" dxfId="87" priority="69" stopIfTrue="1" operator="notBetween">
      <formula>-0.2049</formula>
      <formula>0.2049</formula>
    </cfRule>
    <cfRule type="cellIs" dxfId="86" priority="70" stopIfTrue="1" operator="notBetween">
      <formula>-0.1049</formula>
      <formula>0.1049</formula>
    </cfRule>
  </conditionalFormatting>
  <conditionalFormatting sqref="O249 Q249">
    <cfRule type="cellIs" dxfId="85" priority="72" stopIfTrue="1" operator="equal">
      <formula>-1</formula>
    </cfRule>
    <cfRule type="cellIs" dxfId="84" priority="73" stopIfTrue="1" operator="notBetween">
      <formula>-0.2049</formula>
      <formula>0.2049</formula>
    </cfRule>
    <cfRule type="cellIs" dxfId="83" priority="74" stopIfTrue="1" operator="notBetween">
      <formula>-0.1049</formula>
      <formula>0.1049</formula>
    </cfRule>
  </conditionalFormatting>
  <conditionalFormatting sqref="O252">
    <cfRule type="cellIs" dxfId="82" priority="80" stopIfTrue="1" operator="equal">
      <formula>-1</formula>
    </cfRule>
    <cfRule type="cellIs" dxfId="81" priority="81" stopIfTrue="1" operator="notBetween">
      <formula>-0.2049</formula>
      <formula>0.2049</formula>
    </cfRule>
    <cfRule type="cellIs" dxfId="80" priority="82" stopIfTrue="1" operator="notBetween">
      <formula>-0.1049</formula>
      <formula>0.1049</formula>
    </cfRule>
  </conditionalFormatting>
  <conditionalFormatting sqref="O281:O287 Q281:Q287">
    <cfRule type="cellIs" dxfId="79" priority="46" stopIfTrue="1" operator="notBetween">
      <formula>-0.1049</formula>
      <formula>0.1049</formula>
    </cfRule>
    <cfRule type="cellIs" dxfId="78" priority="45" stopIfTrue="1" operator="notBetween">
      <formula>-0.2049</formula>
      <formula>0.2049</formula>
    </cfRule>
    <cfRule type="cellIs" dxfId="77" priority="44" stopIfTrue="1" operator="equal">
      <formula>-1</formula>
    </cfRule>
  </conditionalFormatting>
  <conditionalFormatting sqref="O289 Q289">
    <cfRule type="cellIs" dxfId="76" priority="30" stopIfTrue="1" operator="equal">
      <formula>-1</formula>
    </cfRule>
    <cfRule type="cellIs" dxfId="75" priority="31" stopIfTrue="1" operator="notBetween">
      <formula>-0.2049</formula>
      <formula>0.2049</formula>
    </cfRule>
    <cfRule type="cellIs" dxfId="74" priority="32" stopIfTrue="1" operator="notBetween">
      <formula>-0.1049</formula>
      <formula>0.1049</formula>
    </cfRule>
  </conditionalFormatting>
  <conditionalFormatting sqref="P203">
    <cfRule type="cellIs" dxfId="73" priority="25" stopIfTrue="1" operator="equal">
      <formula>0</formula>
    </cfRule>
  </conditionalFormatting>
  <conditionalFormatting sqref="Q229">
    <cfRule type="cellIs" dxfId="72" priority="42" stopIfTrue="1" operator="notBetween">
      <formula>-0.1049</formula>
      <formula>0.1049</formula>
    </cfRule>
    <cfRule type="cellIs" dxfId="71" priority="41" stopIfTrue="1" operator="notBetween">
      <formula>-0.2049</formula>
      <formula>0.2049</formula>
    </cfRule>
    <cfRule type="cellIs" dxfId="70" priority="40" stopIfTrue="1" operator="equal">
      <formula>-1</formula>
    </cfRule>
  </conditionalFormatting>
  <conditionalFormatting sqref="Q251:Q252">
    <cfRule type="cellIs" dxfId="69" priority="38" stopIfTrue="1" operator="notBetween">
      <formula>-0.2049</formula>
      <formula>0.2049</formula>
    </cfRule>
    <cfRule type="cellIs" dxfId="68" priority="37" stopIfTrue="1" operator="equal">
      <formula>-1</formula>
    </cfRule>
    <cfRule type="cellIs" dxfId="67" priority="39"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9F3AA-6910-4E68-86BB-8B3160F7F0D0}">
  <sheetPr>
    <tabColor rgb="FF92D050"/>
    <pageSetUpPr fitToPage="1"/>
  </sheetPr>
  <dimension ref="A2:S379"/>
  <sheetViews>
    <sheetView zoomScale="40" zoomScaleNormal="40" workbookViewId="0"/>
  </sheetViews>
  <sheetFormatPr defaultColWidth="8.77734375" defaultRowHeight="15.6"/>
  <cols>
    <col min="1" max="1" width="2.77734375" style="6" customWidth="1"/>
    <col min="2" max="2" width="9.77734375" style="7" customWidth="1"/>
    <col min="3" max="6" width="23" style="5" customWidth="1"/>
    <col min="7" max="7" width="23" style="72" customWidth="1"/>
    <col min="8" max="8" width="23.77734375" style="5" customWidth="1"/>
    <col min="9" max="9" width="12.21875" style="7" customWidth="1"/>
    <col min="10" max="10" width="12.21875" style="13" customWidth="1"/>
    <col min="11" max="11" width="2.77734375" style="6" customWidth="1"/>
    <col min="12" max="12" width="25.77734375" style="6" customWidth="1"/>
    <col min="13" max="17" width="12.77734375" style="7" customWidth="1"/>
    <col min="18" max="18" width="46.21875" style="6" hidden="1" customWidth="1"/>
    <col min="19" max="16384" width="8.77734375" style="6"/>
  </cols>
  <sheetData>
    <row r="2" spans="1:19" s="21" customFormat="1" ht="17.45">
      <c r="B2" s="23" t="s">
        <v>29</v>
      </c>
      <c r="C2" s="23"/>
      <c r="D2" s="165" t="s">
        <v>30</v>
      </c>
      <c r="E2" s="165"/>
      <c r="F2" s="165"/>
      <c r="G2" s="165"/>
      <c r="H2" s="165"/>
      <c r="I2" s="22"/>
      <c r="J2" s="24"/>
      <c r="M2" s="22"/>
      <c r="N2" s="22"/>
      <c r="O2" s="22"/>
      <c r="P2" s="22"/>
      <c r="Q2" s="22"/>
    </row>
    <row r="3" spans="1:19" s="25" customFormat="1">
      <c r="A3" s="45"/>
      <c r="B3" s="41"/>
      <c r="C3" s="41"/>
      <c r="D3" s="165"/>
      <c r="E3" s="165"/>
      <c r="F3" s="165"/>
      <c r="G3" s="165"/>
      <c r="H3" s="165"/>
      <c r="I3" s="46"/>
      <c r="J3" s="46"/>
      <c r="K3" s="45"/>
      <c r="L3" s="28" t="s">
        <v>31</v>
      </c>
      <c r="M3" s="47">
        <v>2024</v>
      </c>
      <c r="N3" s="47">
        <v>2031</v>
      </c>
      <c r="O3" s="48" t="s">
        <v>768</v>
      </c>
      <c r="P3" s="48" t="s">
        <v>769</v>
      </c>
      <c r="Q3" s="48"/>
      <c r="R3" s="45"/>
      <c r="S3" s="45"/>
    </row>
    <row r="4" spans="1:19" s="25" customFormat="1">
      <c r="A4" s="45"/>
      <c r="B4" s="160" t="s">
        <v>32</v>
      </c>
      <c r="C4" s="160"/>
      <c r="D4" s="160"/>
      <c r="E4" s="160"/>
      <c r="F4" s="160"/>
      <c r="G4" s="71"/>
      <c r="H4" s="45"/>
      <c r="I4" s="45"/>
      <c r="J4" s="45"/>
      <c r="K4" s="45"/>
      <c r="L4" s="26" t="s">
        <v>33</v>
      </c>
      <c r="M4" s="70">
        <v>65</v>
      </c>
      <c r="N4" s="70">
        <v>65</v>
      </c>
      <c r="O4" s="76">
        <f>SUM(M14:M259)</f>
        <v>65</v>
      </c>
      <c r="P4" s="27">
        <f>N4-O4</f>
        <v>0</v>
      </c>
      <c r="Q4" s="27"/>
      <c r="R4" s="45"/>
      <c r="S4" s="45"/>
    </row>
    <row r="5" spans="1:19" s="25" customFormat="1">
      <c r="A5" s="45"/>
      <c r="B5" s="160"/>
      <c r="C5" s="160"/>
      <c r="D5" s="160"/>
      <c r="E5" s="160"/>
      <c r="F5" s="160"/>
      <c r="G5" s="71"/>
      <c r="H5" s="34"/>
      <c r="I5" s="27"/>
      <c r="J5" s="27"/>
      <c r="K5" s="45"/>
      <c r="L5" s="26" t="s">
        <v>34</v>
      </c>
      <c r="M5" s="27">
        <f>SUM(I20:I998)</f>
        <v>176693</v>
      </c>
      <c r="N5" s="27">
        <f>SUM(J20:J998)</f>
        <v>184955</v>
      </c>
      <c r="O5" s="90"/>
      <c r="P5" s="48"/>
      <c r="Q5" s="27"/>
      <c r="R5" s="45"/>
      <c r="S5" s="45"/>
    </row>
    <row r="6" spans="1:19" s="25" customFormat="1">
      <c r="A6" s="45"/>
      <c r="B6" s="160"/>
      <c r="C6" s="160"/>
      <c r="D6" s="160"/>
      <c r="E6" s="160"/>
      <c r="F6" s="160"/>
      <c r="G6" s="71"/>
      <c r="H6" s="45"/>
      <c r="I6" s="45"/>
      <c r="J6" s="45"/>
      <c r="K6" s="45"/>
      <c r="L6" s="26" t="s">
        <v>35</v>
      </c>
      <c r="M6" s="27">
        <f>M5/M4</f>
        <v>2718.353846153846</v>
      </c>
      <c r="N6" s="27">
        <f>N5/N4</f>
        <v>2845.4615384615386</v>
      </c>
      <c r="O6" s="48"/>
      <c r="P6" s="48"/>
      <c r="Q6" s="48"/>
      <c r="R6" s="45"/>
      <c r="S6" s="45"/>
    </row>
    <row r="7" spans="1:19" s="25" customFormat="1">
      <c r="A7" s="45"/>
      <c r="B7" s="49"/>
      <c r="C7" s="49"/>
      <c r="D7" s="49"/>
      <c r="E7" s="49"/>
      <c r="F7" s="49"/>
      <c r="G7" s="71"/>
      <c r="H7" s="45"/>
      <c r="I7" s="45"/>
      <c r="J7" s="45"/>
      <c r="K7" s="45"/>
      <c r="L7" s="34"/>
      <c r="M7" s="27"/>
      <c r="N7" s="27"/>
      <c r="O7" s="48"/>
      <c r="P7" s="48"/>
      <c r="Q7" s="48"/>
      <c r="R7" s="45"/>
      <c r="S7" s="45"/>
    </row>
    <row r="8" spans="1:19" s="25" customFormat="1">
      <c r="A8" s="45"/>
      <c r="B8" s="164" t="s">
        <v>36</v>
      </c>
      <c r="C8" s="164"/>
      <c r="D8" s="164"/>
      <c r="E8" s="164"/>
      <c r="F8" s="164"/>
      <c r="G8" s="68"/>
      <c r="H8" s="45"/>
      <c r="I8" s="45"/>
      <c r="J8" s="45"/>
      <c r="K8" s="45"/>
      <c r="L8" s="34"/>
      <c r="M8" s="27"/>
      <c r="N8" s="27"/>
      <c r="O8" s="48"/>
      <c r="P8" s="48"/>
      <c r="Q8" s="37" t="s">
        <v>37</v>
      </c>
      <c r="R8" s="45"/>
      <c r="S8" s="45"/>
    </row>
    <row r="9" spans="1:19">
      <c r="M9" s="6"/>
      <c r="N9" s="6"/>
    </row>
    <row r="10" spans="1:19" ht="66">
      <c r="B10" s="16" t="s">
        <v>38</v>
      </c>
      <c r="C10" s="16" t="s">
        <v>39</v>
      </c>
      <c r="D10" s="16" t="s">
        <v>40</v>
      </c>
      <c r="E10" s="16" t="s">
        <v>41</v>
      </c>
      <c r="F10" s="16" t="s">
        <v>42</v>
      </c>
      <c r="G10" s="16"/>
      <c r="H10" s="16" t="s">
        <v>43</v>
      </c>
      <c r="I10" s="16" t="s">
        <v>44</v>
      </c>
      <c r="J10" s="16" t="s">
        <v>45</v>
      </c>
      <c r="K10" s="32"/>
      <c r="L10" s="16" t="s">
        <v>46</v>
      </c>
      <c r="M10" s="33" t="s">
        <v>47</v>
      </c>
      <c r="N10" s="161" t="s">
        <v>48</v>
      </c>
      <c r="O10" s="162"/>
      <c r="P10" s="162"/>
      <c r="Q10" s="163"/>
    </row>
    <row r="11" spans="1:19" ht="16.149999999999999" thickBot="1"/>
    <row r="12" spans="1:19" s="4" customFormat="1" ht="47.45" customHeight="1" thickBot="1">
      <c r="A12" s="50"/>
      <c r="B12" s="43" t="s">
        <v>49</v>
      </c>
      <c r="C12" s="51" t="s">
        <v>50</v>
      </c>
      <c r="D12" s="51" t="s">
        <v>51</v>
      </c>
      <c r="E12" s="51" t="s">
        <v>52</v>
      </c>
      <c r="F12" s="51" t="s">
        <v>53</v>
      </c>
      <c r="G12" s="73" t="s">
        <v>54</v>
      </c>
      <c r="H12" s="69" t="s">
        <v>770</v>
      </c>
      <c r="I12" s="43" t="s">
        <v>55</v>
      </c>
      <c r="J12" s="43" t="s">
        <v>56</v>
      </c>
      <c r="K12" s="50"/>
      <c r="L12" s="52" t="s">
        <v>57</v>
      </c>
      <c r="M12" s="43" t="s">
        <v>58</v>
      </c>
      <c r="N12" s="43" t="s">
        <v>55</v>
      </c>
      <c r="O12" s="43" t="s">
        <v>771</v>
      </c>
      <c r="P12" s="43" t="s">
        <v>56</v>
      </c>
      <c r="Q12" s="43" t="s">
        <v>60</v>
      </c>
      <c r="R12" s="51" t="s">
        <v>772</v>
      </c>
      <c r="S12" s="50"/>
    </row>
    <row r="13" spans="1:19" s="4" customFormat="1">
      <c r="A13" s="50"/>
      <c r="B13" s="53"/>
      <c r="C13" s="54"/>
      <c r="D13" s="54"/>
      <c r="E13" s="54"/>
      <c r="F13" s="54"/>
      <c r="G13" s="74"/>
      <c r="H13" s="54"/>
      <c r="I13" s="53"/>
      <c r="J13" s="55"/>
      <c r="K13" s="50"/>
      <c r="L13" s="93"/>
      <c r="M13" s="94"/>
      <c r="N13" s="94"/>
      <c r="O13" s="94"/>
      <c r="P13" s="94"/>
      <c r="Q13" s="94"/>
      <c r="R13" s="50"/>
      <c r="S13" s="50"/>
    </row>
    <row r="14" spans="1:19" s="4" customFormat="1">
      <c r="A14" s="57"/>
      <c r="B14" s="29" t="s">
        <v>61</v>
      </c>
      <c r="C14" s="30" t="s">
        <v>62</v>
      </c>
      <c r="D14" s="30" t="s">
        <v>63</v>
      </c>
      <c r="E14" s="30"/>
      <c r="F14" s="30" t="s">
        <v>64</v>
      </c>
      <c r="G14" s="30" t="s">
        <v>65</v>
      </c>
      <c r="H14" s="30" t="s">
        <v>65</v>
      </c>
      <c r="I14" s="29">
        <v>480</v>
      </c>
      <c r="J14" s="29">
        <v>502</v>
      </c>
      <c r="K14" s="61"/>
      <c r="L14" s="104" t="s">
        <v>112</v>
      </c>
      <c r="M14" s="105">
        <v>2</v>
      </c>
      <c r="N14" s="106">
        <f t="shared" ref="N14:N47" si="0">IF(L14="",0,(SUMIF($H$20:$H$998,L14,$I$20:$I$998)))</f>
        <v>5552</v>
      </c>
      <c r="O14" s="107">
        <f>IF(L14="",-1,(-($M$6-(N14/M14))/$M$6))</f>
        <v>2.1206273027228072E-2</v>
      </c>
      <c r="P14" s="106">
        <f t="shared" ref="P14:P47" si="1">IF(L14="",0,(SUMIF($H$19:$H$998,L14,$J$19:$J$998)))</f>
        <v>5683</v>
      </c>
      <c r="Q14" s="108">
        <f>IF(L14="",-1,(-($N$6-(P14/M14))/$N$6))</f>
        <v>-1.3922305425644445E-3</v>
      </c>
      <c r="R14" s="91"/>
      <c r="S14" s="50"/>
    </row>
    <row r="15" spans="1:19" s="4" customFormat="1">
      <c r="A15" s="57"/>
      <c r="B15" s="29" t="s">
        <v>67</v>
      </c>
      <c r="C15" s="30" t="s">
        <v>68</v>
      </c>
      <c r="D15" s="30" t="s">
        <v>69</v>
      </c>
      <c r="E15" s="30"/>
      <c r="F15" s="30" t="s">
        <v>64</v>
      </c>
      <c r="G15" s="30" t="s">
        <v>65</v>
      </c>
      <c r="H15" s="30" t="s">
        <v>65</v>
      </c>
      <c r="I15" s="29">
        <v>67</v>
      </c>
      <c r="J15" s="29">
        <v>68</v>
      </c>
      <c r="K15" s="61"/>
      <c r="L15" s="109" t="s">
        <v>773</v>
      </c>
      <c r="M15" s="95">
        <v>1</v>
      </c>
      <c r="N15" s="96">
        <f t="shared" si="0"/>
        <v>2775</v>
      </c>
      <c r="O15" s="97">
        <f>IF(L15="",-1,(-($M$6-(N15/M15))/$M$6))</f>
        <v>2.0838403332333538E-2</v>
      </c>
      <c r="P15" s="96">
        <f t="shared" si="1"/>
        <v>2916</v>
      </c>
      <c r="Q15" s="110">
        <f t="shared" ref="Q15:Q32" si="2">IF(L15="",-1,(-($N$6-(P15/M15))/$N$6))</f>
        <v>2.4789813738476888E-2</v>
      </c>
      <c r="R15" s="92" t="s">
        <v>774</v>
      </c>
      <c r="S15" s="50"/>
    </row>
    <row r="16" spans="1:19" s="4" customFormat="1">
      <c r="A16" s="57"/>
      <c r="B16" s="29" t="s">
        <v>71</v>
      </c>
      <c r="C16" s="30" t="s">
        <v>72</v>
      </c>
      <c r="D16" s="30" t="s">
        <v>73</v>
      </c>
      <c r="E16" s="30"/>
      <c r="F16" s="30"/>
      <c r="G16" s="30" t="s">
        <v>65</v>
      </c>
      <c r="H16" s="30" t="s">
        <v>65</v>
      </c>
      <c r="I16" s="29">
        <v>893</v>
      </c>
      <c r="J16" s="29">
        <v>897</v>
      </c>
      <c r="K16" s="61"/>
      <c r="L16" s="111" t="s">
        <v>775</v>
      </c>
      <c r="M16" s="95">
        <v>2</v>
      </c>
      <c r="N16" s="96">
        <f t="shared" si="0"/>
        <v>5206</v>
      </c>
      <c r="O16" s="97">
        <f t="shared" ref="O16:O32" si="3">IF(L16="",-1,(-($M$6-(N16/M16))/$M$6))</f>
        <v>-4.2435184189526416E-2</v>
      </c>
      <c r="P16" s="96">
        <f t="shared" si="1"/>
        <v>5260</v>
      </c>
      <c r="Q16" s="110">
        <f t="shared" si="2"/>
        <v>-7.572112135384286E-2</v>
      </c>
      <c r="R16" s="92" t="s">
        <v>776</v>
      </c>
      <c r="S16" s="50"/>
    </row>
    <row r="17" spans="1:19" s="4" customFormat="1">
      <c r="A17" s="57"/>
      <c r="B17" s="29" t="s">
        <v>75</v>
      </c>
      <c r="C17" s="30" t="s">
        <v>76</v>
      </c>
      <c r="D17" s="30" t="s">
        <v>77</v>
      </c>
      <c r="E17" s="30" t="s">
        <v>78</v>
      </c>
      <c r="F17" s="30"/>
      <c r="G17" s="30" t="s">
        <v>65</v>
      </c>
      <c r="H17" s="30" t="s">
        <v>65</v>
      </c>
      <c r="I17" s="29">
        <v>759</v>
      </c>
      <c r="J17" s="29">
        <v>780</v>
      </c>
      <c r="K17" s="61"/>
      <c r="L17" s="111" t="s">
        <v>777</v>
      </c>
      <c r="M17" s="95">
        <v>1</v>
      </c>
      <c r="N17" s="96">
        <f t="shared" si="0"/>
        <v>2568</v>
      </c>
      <c r="O17" s="97">
        <f t="shared" si="3"/>
        <v>-5.5310623510835127E-2</v>
      </c>
      <c r="P17" s="96">
        <f t="shared" si="1"/>
        <v>2704</v>
      </c>
      <c r="Q17" s="110">
        <f t="shared" si="2"/>
        <v>-4.9714795490795091E-2</v>
      </c>
      <c r="R17" s="92" t="s">
        <v>778</v>
      </c>
      <c r="S17" s="50"/>
    </row>
    <row r="18" spans="1:19" s="4" customFormat="1">
      <c r="A18" s="57"/>
      <c r="B18" s="29" t="s">
        <v>80</v>
      </c>
      <c r="C18" s="30" t="s">
        <v>81</v>
      </c>
      <c r="D18" s="30" t="s">
        <v>77</v>
      </c>
      <c r="E18" s="30" t="s">
        <v>82</v>
      </c>
      <c r="F18" s="30"/>
      <c r="G18" s="30" t="s">
        <v>65</v>
      </c>
      <c r="H18" s="30" t="s">
        <v>65</v>
      </c>
      <c r="I18" s="29">
        <v>803</v>
      </c>
      <c r="J18" s="29">
        <v>824</v>
      </c>
      <c r="K18" s="61"/>
      <c r="L18" s="112" t="s">
        <v>779</v>
      </c>
      <c r="M18" s="95">
        <v>1</v>
      </c>
      <c r="N18" s="96">
        <f t="shared" si="0"/>
        <v>2853</v>
      </c>
      <c r="O18" s="97">
        <f t="shared" si="3"/>
        <v>4.9532239534107236E-2</v>
      </c>
      <c r="P18" s="96">
        <f t="shared" si="1"/>
        <v>2906</v>
      </c>
      <c r="Q18" s="110">
        <f t="shared" si="2"/>
        <v>2.1275445378605568E-2</v>
      </c>
      <c r="R18" s="92" t="s">
        <v>780</v>
      </c>
      <c r="S18" s="50"/>
    </row>
    <row r="19" spans="1:19" s="4" customFormat="1" ht="31.15">
      <c r="A19" s="50"/>
      <c r="B19" s="159" t="str">
        <f>B12</f>
        <v>Polling district</v>
      </c>
      <c r="C19" s="159" t="str">
        <f t="shared" ref="C19:J19" si="4">C12</f>
        <v>Description of area</v>
      </c>
      <c r="D19" s="159" t="str">
        <f t="shared" si="4"/>
        <v>Parish</v>
      </c>
      <c r="E19" s="159" t="str">
        <f t="shared" si="4"/>
        <v>Parish ward</v>
      </c>
      <c r="F19" s="159" t="str">
        <f t="shared" si="4"/>
        <v>Grouped parish council</v>
      </c>
      <c r="G19" s="159" t="str">
        <f t="shared" si="4"/>
        <v>Existing ward</v>
      </c>
      <c r="H19" s="159" t="str">
        <f t="shared" si="4"/>
        <v>PROPOSED WARD</v>
      </c>
      <c r="I19" s="159" t="str">
        <f t="shared" si="4"/>
        <v>Electorate 2024</v>
      </c>
      <c r="J19" s="159" t="str">
        <f t="shared" si="4"/>
        <v>Electorate 2031</v>
      </c>
      <c r="K19" s="50"/>
      <c r="L19" s="113" t="s">
        <v>70</v>
      </c>
      <c r="M19" s="100">
        <v>2</v>
      </c>
      <c r="N19" s="96">
        <f t="shared" si="0"/>
        <v>5018</v>
      </c>
      <c r="O19" s="97">
        <f t="shared" si="3"/>
        <v>-7.7014935509612664E-2</v>
      </c>
      <c r="P19" s="96">
        <f t="shared" si="1"/>
        <v>5257</v>
      </c>
      <c r="Q19" s="110">
        <f t="shared" si="2"/>
        <v>-7.6248276607823559E-2</v>
      </c>
      <c r="R19" s="92" t="s">
        <v>782</v>
      </c>
      <c r="S19" s="50"/>
    </row>
    <row r="20" spans="1:19">
      <c r="B20" s="141" t="s">
        <v>85</v>
      </c>
      <c r="C20" s="142" t="s">
        <v>86</v>
      </c>
      <c r="D20" s="143" t="s">
        <v>87</v>
      </c>
      <c r="E20" s="143" t="s">
        <v>88</v>
      </c>
      <c r="F20" s="143"/>
      <c r="G20" s="144" t="s">
        <v>89</v>
      </c>
      <c r="H20" s="145" t="s">
        <v>89</v>
      </c>
      <c r="I20" s="146">
        <v>939</v>
      </c>
      <c r="J20" s="147">
        <v>939</v>
      </c>
      <c r="K20" s="140"/>
      <c r="L20" s="113" t="s">
        <v>93</v>
      </c>
      <c r="M20" s="100">
        <v>1</v>
      </c>
      <c r="N20" s="96">
        <f t="shared" si="0"/>
        <v>2611</v>
      </c>
      <c r="O20" s="97">
        <f t="shared" si="3"/>
        <v>-3.9492226630370136E-2</v>
      </c>
      <c r="P20" s="96">
        <f t="shared" si="1"/>
        <v>2719</v>
      </c>
      <c r="Q20" s="110">
        <f t="shared" si="2"/>
        <v>-4.4443242950988116E-2</v>
      </c>
      <c r="R20" s="92" t="s">
        <v>783</v>
      </c>
    </row>
    <row r="21" spans="1:19">
      <c r="B21" s="141" t="s">
        <v>91</v>
      </c>
      <c r="C21" s="142" t="s">
        <v>92</v>
      </c>
      <c r="D21" s="143" t="s">
        <v>87</v>
      </c>
      <c r="E21" s="143" t="s">
        <v>88</v>
      </c>
      <c r="F21" s="143"/>
      <c r="G21" s="144" t="s">
        <v>89</v>
      </c>
      <c r="H21" s="145" t="s">
        <v>89</v>
      </c>
      <c r="I21" s="146">
        <v>2574</v>
      </c>
      <c r="J21" s="147">
        <v>2642</v>
      </c>
      <c r="K21" s="140"/>
      <c r="L21" s="112" t="s">
        <v>820</v>
      </c>
      <c r="M21" s="100">
        <v>1</v>
      </c>
      <c r="N21" s="96">
        <f t="shared" si="0"/>
        <v>2944</v>
      </c>
      <c r="O21" s="97">
        <f t="shared" si="3"/>
        <v>8.3008381769509892E-2</v>
      </c>
      <c r="P21" s="96">
        <f t="shared" si="1"/>
        <v>3004</v>
      </c>
      <c r="Q21" s="110">
        <f t="shared" si="2"/>
        <v>5.5716255305344506E-2</v>
      </c>
      <c r="R21" s="92" t="s">
        <v>785</v>
      </c>
    </row>
    <row r="22" spans="1:19">
      <c r="B22" s="141" t="s">
        <v>94</v>
      </c>
      <c r="C22" s="142" t="s">
        <v>95</v>
      </c>
      <c r="D22" s="143" t="s">
        <v>87</v>
      </c>
      <c r="E22" s="143" t="s">
        <v>88</v>
      </c>
      <c r="F22" s="143"/>
      <c r="G22" s="144" t="s">
        <v>89</v>
      </c>
      <c r="H22" s="145" t="s">
        <v>89</v>
      </c>
      <c r="I22" s="146">
        <v>766</v>
      </c>
      <c r="J22" s="147">
        <v>766</v>
      </c>
      <c r="K22" s="140"/>
      <c r="L22" s="112" t="s">
        <v>177</v>
      </c>
      <c r="M22" s="95">
        <v>3</v>
      </c>
      <c r="N22" s="96">
        <f t="shared" si="0"/>
        <v>7465</v>
      </c>
      <c r="O22" s="97">
        <f t="shared" si="3"/>
        <v>-8.4617575870766334E-2</v>
      </c>
      <c r="P22" s="96">
        <f t="shared" si="1"/>
        <v>7930</v>
      </c>
      <c r="Q22" s="110">
        <f t="shared" si="2"/>
        <v>-7.1035296874014386E-2</v>
      </c>
      <c r="R22" s="92" t="s">
        <v>787</v>
      </c>
    </row>
    <row r="23" spans="1:19">
      <c r="B23" s="141" t="s">
        <v>97</v>
      </c>
      <c r="C23" s="142" t="s">
        <v>98</v>
      </c>
      <c r="D23" s="143" t="s">
        <v>87</v>
      </c>
      <c r="E23" s="143" t="s">
        <v>99</v>
      </c>
      <c r="F23" s="143"/>
      <c r="G23" s="144" t="s">
        <v>89</v>
      </c>
      <c r="H23" s="145" t="s">
        <v>89</v>
      </c>
      <c r="I23" s="146">
        <v>2872</v>
      </c>
      <c r="J23" s="147">
        <v>2872</v>
      </c>
      <c r="K23" s="140"/>
      <c r="L23" s="114" t="s">
        <v>788</v>
      </c>
      <c r="M23" s="95">
        <v>2</v>
      </c>
      <c r="N23" s="96">
        <f t="shared" si="0"/>
        <v>4894</v>
      </c>
      <c r="O23" s="97">
        <f t="shared" si="3"/>
        <v>-9.9822856593073814E-2</v>
      </c>
      <c r="P23" s="96">
        <f t="shared" si="1"/>
        <v>5118</v>
      </c>
      <c r="Q23" s="110">
        <f t="shared" si="2"/>
        <v>-0.10067313670892923</v>
      </c>
      <c r="R23" s="92"/>
    </row>
    <row r="24" spans="1:19">
      <c r="B24" s="141" t="s">
        <v>101</v>
      </c>
      <c r="C24" s="142" t="s">
        <v>102</v>
      </c>
      <c r="D24" s="143" t="s">
        <v>87</v>
      </c>
      <c r="E24" s="143" t="s">
        <v>99</v>
      </c>
      <c r="F24" s="143"/>
      <c r="G24" s="144" t="s">
        <v>89</v>
      </c>
      <c r="H24" s="145" t="s">
        <v>89</v>
      </c>
      <c r="I24" s="146">
        <v>1120</v>
      </c>
      <c r="J24" s="147">
        <v>1120</v>
      </c>
      <c r="K24" s="140"/>
      <c r="L24" s="112" t="s">
        <v>171</v>
      </c>
      <c r="M24" s="95">
        <v>1</v>
      </c>
      <c r="N24" s="96">
        <f t="shared" si="0"/>
        <v>2940</v>
      </c>
      <c r="O24" s="97">
        <f t="shared" si="3"/>
        <v>8.1536902989931742E-2</v>
      </c>
      <c r="P24" s="96">
        <f t="shared" si="1"/>
        <v>3003</v>
      </c>
      <c r="Q24" s="110">
        <f t="shared" si="2"/>
        <v>5.5364818469357376E-2</v>
      </c>
      <c r="R24" s="92" t="s">
        <v>789</v>
      </c>
    </row>
    <row r="25" spans="1:19">
      <c r="B25" s="141" t="s">
        <v>104</v>
      </c>
      <c r="C25" s="142" t="s">
        <v>105</v>
      </c>
      <c r="D25" s="143" t="s">
        <v>87</v>
      </c>
      <c r="E25" s="143" t="s">
        <v>106</v>
      </c>
      <c r="F25" s="143"/>
      <c r="G25" s="144" t="s">
        <v>107</v>
      </c>
      <c r="H25" s="145" t="s">
        <v>790</v>
      </c>
      <c r="I25" s="146">
        <v>1621</v>
      </c>
      <c r="J25" s="147">
        <v>1638</v>
      </c>
      <c r="K25" s="140"/>
      <c r="L25" s="115" t="s">
        <v>189</v>
      </c>
      <c r="M25" s="102">
        <v>1</v>
      </c>
      <c r="N25" s="96">
        <f t="shared" si="0"/>
        <v>2723</v>
      </c>
      <c r="O25" s="97">
        <f t="shared" si="3"/>
        <v>1.709179197817738E-3</v>
      </c>
      <c r="P25" s="96">
        <f t="shared" si="1"/>
        <v>2886</v>
      </c>
      <c r="Q25" s="110">
        <f t="shared" si="2"/>
        <v>1.424670865886293E-2</v>
      </c>
      <c r="R25" s="92" t="s">
        <v>791</v>
      </c>
    </row>
    <row r="26" spans="1:19">
      <c r="B26" s="141" t="s">
        <v>109</v>
      </c>
      <c r="C26" s="142" t="s">
        <v>110</v>
      </c>
      <c r="D26" s="143" t="s">
        <v>87</v>
      </c>
      <c r="E26" s="143" t="s">
        <v>111</v>
      </c>
      <c r="F26" s="143"/>
      <c r="G26" s="144" t="s">
        <v>107</v>
      </c>
      <c r="H26" s="145" t="s">
        <v>790</v>
      </c>
      <c r="I26" s="146">
        <v>2517</v>
      </c>
      <c r="J26" s="147">
        <v>2626</v>
      </c>
      <c r="K26" s="140"/>
      <c r="L26" s="112" t="s">
        <v>792</v>
      </c>
      <c r="M26" s="95">
        <v>1</v>
      </c>
      <c r="N26" s="96">
        <f t="shared" si="0"/>
        <v>2553</v>
      </c>
      <c r="O26" s="97">
        <f t="shared" si="3"/>
        <v>-6.0828668934253143E-2</v>
      </c>
      <c r="P26" s="96">
        <f t="shared" si="1"/>
        <v>2595</v>
      </c>
      <c r="Q26" s="110">
        <f t="shared" si="2"/>
        <v>-8.8021410613392484E-2</v>
      </c>
      <c r="R26" s="92" t="s">
        <v>793</v>
      </c>
    </row>
    <row r="27" spans="1:19">
      <c r="B27" s="141" t="s">
        <v>113</v>
      </c>
      <c r="C27" s="142" t="s">
        <v>114</v>
      </c>
      <c r="D27" s="143" t="s">
        <v>87</v>
      </c>
      <c r="E27" s="143" t="s">
        <v>111</v>
      </c>
      <c r="F27" s="143"/>
      <c r="G27" s="144" t="s">
        <v>107</v>
      </c>
      <c r="H27" s="145" t="s">
        <v>790</v>
      </c>
      <c r="I27" s="146">
        <v>955</v>
      </c>
      <c r="J27" s="147">
        <v>960</v>
      </c>
      <c r="K27" s="140"/>
      <c r="L27" s="112" t="s">
        <v>794</v>
      </c>
      <c r="M27" s="102">
        <v>2</v>
      </c>
      <c r="N27" s="96">
        <f t="shared" si="0"/>
        <v>5570</v>
      </c>
      <c r="O27" s="97">
        <f t="shared" si="3"/>
        <v>2.4517100281278882E-2</v>
      </c>
      <c r="P27" s="96">
        <f t="shared" si="1"/>
        <v>5891</v>
      </c>
      <c r="Q27" s="110">
        <f t="shared" si="2"/>
        <v>3.5157200400097281E-2</v>
      </c>
      <c r="R27" s="92" t="s">
        <v>795</v>
      </c>
    </row>
    <row r="28" spans="1:19">
      <c r="B28" s="141" t="s">
        <v>116</v>
      </c>
      <c r="C28" s="142" t="s">
        <v>117</v>
      </c>
      <c r="D28" s="143" t="s">
        <v>87</v>
      </c>
      <c r="E28" s="143" t="s">
        <v>111</v>
      </c>
      <c r="F28" s="143"/>
      <c r="G28" s="144" t="s">
        <v>107</v>
      </c>
      <c r="H28" s="145" t="s">
        <v>790</v>
      </c>
      <c r="I28" s="146">
        <v>593</v>
      </c>
      <c r="J28" s="147">
        <v>593</v>
      </c>
      <c r="K28" s="140"/>
      <c r="L28" s="116" t="s">
        <v>796</v>
      </c>
      <c r="M28" s="102">
        <v>2</v>
      </c>
      <c r="N28" s="96">
        <f t="shared" si="0"/>
        <v>5810</v>
      </c>
      <c r="O28" s="97">
        <f t="shared" si="3"/>
        <v>6.8661463668623038E-2</v>
      </c>
      <c r="P28" s="96">
        <f t="shared" si="1"/>
        <v>5825</v>
      </c>
      <c r="Q28" s="110">
        <f t="shared" si="2"/>
        <v>2.3559784812521928E-2</v>
      </c>
      <c r="R28" s="92"/>
    </row>
    <row r="29" spans="1:19">
      <c r="B29" s="141" t="s">
        <v>119</v>
      </c>
      <c r="C29" s="142" t="s">
        <v>120</v>
      </c>
      <c r="D29" s="143" t="s">
        <v>87</v>
      </c>
      <c r="E29" s="143" t="s">
        <v>121</v>
      </c>
      <c r="F29" s="143"/>
      <c r="G29" s="144" t="s">
        <v>107</v>
      </c>
      <c r="H29" s="145" t="s">
        <v>790</v>
      </c>
      <c r="I29" s="146">
        <v>958</v>
      </c>
      <c r="J29" s="147">
        <v>962</v>
      </c>
      <c r="K29" s="140"/>
      <c r="L29" s="116" t="s">
        <v>74</v>
      </c>
      <c r="M29" s="102">
        <v>1</v>
      </c>
      <c r="N29" s="96">
        <f t="shared" si="0"/>
        <v>2854</v>
      </c>
      <c r="O29" s="97">
        <f t="shared" si="3"/>
        <v>4.9900109229001774E-2</v>
      </c>
      <c r="P29" s="96">
        <f t="shared" si="1"/>
        <v>2955</v>
      </c>
      <c r="Q29" s="110">
        <f t="shared" si="2"/>
        <v>3.8495850341975037E-2</v>
      </c>
      <c r="R29" s="92"/>
    </row>
    <row r="30" spans="1:19">
      <c r="B30" s="141" t="s">
        <v>123</v>
      </c>
      <c r="C30" s="142" t="s">
        <v>124</v>
      </c>
      <c r="D30" s="143" t="s">
        <v>87</v>
      </c>
      <c r="E30" s="143" t="s">
        <v>121</v>
      </c>
      <c r="F30" s="143"/>
      <c r="G30" s="144" t="s">
        <v>107</v>
      </c>
      <c r="H30" s="145" t="s">
        <v>790</v>
      </c>
      <c r="I30" s="146">
        <v>1187</v>
      </c>
      <c r="J30" s="147">
        <v>1826</v>
      </c>
      <c r="K30" s="140"/>
      <c r="L30" s="113" t="s">
        <v>100</v>
      </c>
      <c r="M30" s="100">
        <v>3</v>
      </c>
      <c r="N30" s="96">
        <f t="shared" si="0"/>
        <v>8658</v>
      </c>
      <c r="O30" s="97">
        <f t="shared" si="3"/>
        <v>6.1671939465626879E-2</v>
      </c>
      <c r="P30" s="96">
        <f t="shared" si="1"/>
        <v>9109</v>
      </c>
      <c r="Q30" s="110">
        <f t="shared" si="2"/>
        <v>6.707937966892849E-2</v>
      </c>
      <c r="R30" s="92"/>
    </row>
    <row r="31" spans="1:19">
      <c r="B31" s="141" t="s">
        <v>126</v>
      </c>
      <c r="C31" s="142" t="s">
        <v>127</v>
      </c>
      <c r="D31" s="143" t="s">
        <v>87</v>
      </c>
      <c r="E31" s="143" t="s">
        <v>121</v>
      </c>
      <c r="F31" s="143"/>
      <c r="G31" s="144" t="s">
        <v>107</v>
      </c>
      <c r="H31" s="145" t="s">
        <v>790</v>
      </c>
      <c r="I31" s="146">
        <v>540</v>
      </c>
      <c r="J31" s="147">
        <v>540</v>
      </c>
      <c r="K31" s="140"/>
      <c r="L31" s="117" t="s">
        <v>797</v>
      </c>
      <c r="M31" s="102">
        <v>1</v>
      </c>
      <c r="N31" s="96">
        <f t="shared" si="0"/>
        <v>2575</v>
      </c>
      <c r="O31" s="97">
        <f t="shared" si="3"/>
        <v>-5.2735535646573385E-2</v>
      </c>
      <c r="P31" s="96">
        <f t="shared" si="1"/>
        <v>2627</v>
      </c>
      <c r="Q31" s="110">
        <f t="shared" si="2"/>
        <v>-7.6775431861804258E-2</v>
      </c>
      <c r="R31" s="92"/>
    </row>
    <row r="32" spans="1:19">
      <c r="B32" s="141" t="s">
        <v>129</v>
      </c>
      <c r="C32" s="142" t="s">
        <v>130</v>
      </c>
      <c r="D32" s="143" t="s">
        <v>87</v>
      </c>
      <c r="E32" s="143" t="s">
        <v>131</v>
      </c>
      <c r="F32" s="143"/>
      <c r="G32" s="144" t="s">
        <v>132</v>
      </c>
      <c r="H32" s="145" t="s">
        <v>798</v>
      </c>
      <c r="I32" s="146">
        <v>1888</v>
      </c>
      <c r="J32" s="147">
        <v>1935</v>
      </c>
      <c r="K32" s="140"/>
      <c r="L32" s="114" t="s">
        <v>799</v>
      </c>
      <c r="M32" s="102">
        <v>1</v>
      </c>
      <c r="N32" s="96">
        <f t="shared" si="0"/>
        <v>2766</v>
      </c>
      <c r="O32" s="97">
        <f t="shared" si="3"/>
        <v>1.7527576078282727E-2</v>
      </c>
      <c r="P32" s="96">
        <f t="shared" si="1"/>
        <v>2860</v>
      </c>
      <c r="Q32" s="110">
        <f t="shared" si="2"/>
        <v>5.1093509231974971E-3</v>
      </c>
      <c r="R32" s="92"/>
    </row>
    <row r="33" spans="2:19">
      <c r="B33" s="141" t="s">
        <v>134</v>
      </c>
      <c r="C33" s="142" t="s">
        <v>135</v>
      </c>
      <c r="D33" s="143" t="s">
        <v>87</v>
      </c>
      <c r="E33" s="143" t="s">
        <v>131</v>
      </c>
      <c r="F33" s="143"/>
      <c r="G33" s="144" t="s">
        <v>132</v>
      </c>
      <c r="H33" s="145" t="s">
        <v>798</v>
      </c>
      <c r="I33" s="146">
        <v>858</v>
      </c>
      <c r="J33" s="147">
        <v>878</v>
      </c>
      <c r="K33" s="140"/>
      <c r="L33" s="114" t="s">
        <v>800</v>
      </c>
      <c r="M33" s="100">
        <v>3</v>
      </c>
      <c r="N33" s="96">
        <f t="shared" si="0"/>
        <v>8692</v>
      </c>
      <c r="O33" s="97">
        <f>IF(L33="",-1,(-($M$6-(N33/M33))/$M$6))</f>
        <v>6.5841129341098328E-2</v>
      </c>
      <c r="P33" s="96">
        <f t="shared" si="1"/>
        <v>9185</v>
      </c>
      <c r="Q33" s="110">
        <f>IF(L33="",-1,(-($N$6-(P33/M33))/$N$6))</f>
        <v>7.5982446180602389E-2</v>
      </c>
      <c r="R33" s="92"/>
    </row>
    <row r="34" spans="2:19">
      <c r="B34" s="141" t="s">
        <v>137</v>
      </c>
      <c r="C34" s="142" t="s">
        <v>138</v>
      </c>
      <c r="D34" s="143" t="s">
        <v>87</v>
      </c>
      <c r="E34" s="143" t="s">
        <v>131</v>
      </c>
      <c r="F34" s="143"/>
      <c r="G34" s="144" t="s">
        <v>132</v>
      </c>
      <c r="H34" s="145" t="s">
        <v>798</v>
      </c>
      <c r="I34" s="146">
        <v>1368</v>
      </c>
      <c r="J34" s="147">
        <v>1368</v>
      </c>
      <c r="K34" s="140"/>
      <c r="L34" s="136" t="s">
        <v>89</v>
      </c>
      <c r="M34" s="105">
        <v>3</v>
      </c>
      <c r="N34" s="106">
        <f t="shared" si="0"/>
        <v>8271</v>
      </c>
      <c r="O34" s="107">
        <f t="shared" ref="O34:O47" si="5">IF(L34="",-1,(-($M$6-(N34/M34))/$M$6))</f>
        <v>1.4216748824231915E-2</v>
      </c>
      <c r="P34" s="106">
        <f t="shared" si="1"/>
        <v>8339</v>
      </c>
      <c r="Q34" s="108">
        <f t="shared" ref="Q34:Q47" si="6">IF(L34="",-1,(-($N$6-(P34/M34))/$N$6))</f>
        <v>-2.3122741567768827E-2</v>
      </c>
      <c r="R34" s="92"/>
    </row>
    <row r="35" spans="2:19">
      <c r="B35" s="141" t="s">
        <v>140</v>
      </c>
      <c r="C35" s="142" t="s">
        <v>141</v>
      </c>
      <c r="D35" s="143" t="s">
        <v>87</v>
      </c>
      <c r="E35" s="143" t="s">
        <v>142</v>
      </c>
      <c r="F35" s="143"/>
      <c r="G35" s="144" t="s">
        <v>132</v>
      </c>
      <c r="H35" s="145" t="s">
        <v>798</v>
      </c>
      <c r="I35" s="146">
        <v>2563</v>
      </c>
      <c r="J35" s="147">
        <v>2569</v>
      </c>
      <c r="K35" s="140"/>
      <c r="L35" s="109" t="s">
        <v>790</v>
      </c>
      <c r="M35" s="102">
        <v>3</v>
      </c>
      <c r="N35" s="96">
        <f t="shared" si="0"/>
        <v>8371</v>
      </c>
      <c r="O35" s="97">
        <f t="shared" si="5"/>
        <v>2.6479071987383123E-2</v>
      </c>
      <c r="P35" s="96">
        <f t="shared" si="1"/>
        <v>9145</v>
      </c>
      <c r="Q35" s="110">
        <f t="shared" si="6"/>
        <v>7.1296621700774082E-2</v>
      </c>
      <c r="R35" s="92"/>
    </row>
    <row r="36" spans="2:19">
      <c r="B36" s="141" t="s">
        <v>144</v>
      </c>
      <c r="C36" s="142" t="s">
        <v>145</v>
      </c>
      <c r="D36" s="143" t="s">
        <v>87</v>
      </c>
      <c r="E36" s="143" t="s">
        <v>142</v>
      </c>
      <c r="F36" s="143"/>
      <c r="G36" s="144" t="s">
        <v>132</v>
      </c>
      <c r="H36" s="145" t="s">
        <v>798</v>
      </c>
      <c r="I36" s="146">
        <v>1555</v>
      </c>
      <c r="J36" s="147">
        <v>1613</v>
      </c>
      <c r="K36" s="140"/>
      <c r="L36" s="109" t="s">
        <v>798</v>
      </c>
      <c r="M36" s="102">
        <v>3</v>
      </c>
      <c r="N36" s="96">
        <f t="shared" si="0"/>
        <v>8232</v>
      </c>
      <c r="O36" s="97">
        <f t="shared" si="5"/>
        <v>9.4344427906029645E-3</v>
      </c>
      <c r="P36" s="96">
        <f t="shared" si="1"/>
        <v>8363</v>
      </c>
      <c r="Q36" s="110">
        <f t="shared" si="6"/>
        <v>-2.0311246879871771E-2</v>
      </c>
      <c r="R36" s="92"/>
    </row>
    <row r="37" spans="2:19">
      <c r="B37" s="141" t="s">
        <v>147</v>
      </c>
      <c r="C37" s="142" t="s">
        <v>148</v>
      </c>
      <c r="D37" s="143" t="s">
        <v>87</v>
      </c>
      <c r="E37" s="143" t="s">
        <v>149</v>
      </c>
      <c r="F37" s="143"/>
      <c r="G37" s="144" t="s">
        <v>150</v>
      </c>
      <c r="H37" s="145" t="s">
        <v>801</v>
      </c>
      <c r="I37" s="146">
        <v>2361</v>
      </c>
      <c r="J37" s="147">
        <v>2367</v>
      </c>
      <c r="K37" s="140"/>
      <c r="L37" s="109" t="s">
        <v>801</v>
      </c>
      <c r="M37" s="102">
        <v>3</v>
      </c>
      <c r="N37" s="96">
        <f t="shared" si="0"/>
        <v>8226</v>
      </c>
      <c r="O37" s="97">
        <f t="shared" si="5"/>
        <v>8.6987034008138963E-3</v>
      </c>
      <c r="P37" s="96">
        <f t="shared" si="1"/>
        <v>8379</v>
      </c>
      <c r="Q37" s="110">
        <f t="shared" si="6"/>
        <v>-1.8436917087940347E-2</v>
      </c>
      <c r="R37" s="92"/>
    </row>
    <row r="38" spans="2:19">
      <c r="B38" s="141" t="s">
        <v>151</v>
      </c>
      <c r="C38" s="142" t="s">
        <v>152</v>
      </c>
      <c r="D38" s="143" t="s">
        <v>87</v>
      </c>
      <c r="E38" s="143" t="s">
        <v>149</v>
      </c>
      <c r="F38" s="143"/>
      <c r="G38" s="144" t="s">
        <v>150</v>
      </c>
      <c r="H38" s="145" t="s">
        <v>801</v>
      </c>
      <c r="I38" s="146">
        <v>889</v>
      </c>
      <c r="J38" s="147">
        <v>889</v>
      </c>
      <c r="K38" s="140"/>
      <c r="L38" s="137" t="s">
        <v>802</v>
      </c>
      <c r="M38" s="138">
        <v>3</v>
      </c>
      <c r="N38" s="133">
        <f t="shared" si="0"/>
        <v>8747</v>
      </c>
      <c r="O38" s="134">
        <f t="shared" si="5"/>
        <v>7.2585407080831346E-2</v>
      </c>
      <c r="P38" s="133">
        <f t="shared" si="1"/>
        <v>8956</v>
      </c>
      <c r="Q38" s="135">
        <f t="shared" si="6"/>
        <v>4.9156101033584761E-2</v>
      </c>
      <c r="R38" s="92"/>
    </row>
    <row r="39" spans="2:19">
      <c r="B39" s="141" t="s">
        <v>153</v>
      </c>
      <c r="C39" s="142" t="s">
        <v>154</v>
      </c>
      <c r="D39" s="143" t="s">
        <v>87</v>
      </c>
      <c r="E39" s="143" t="s">
        <v>149</v>
      </c>
      <c r="F39" s="143"/>
      <c r="G39" s="144" t="s">
        <v>150</v>
      </c>
      <c r="H39" s="145" t="s">
        <v>801</v>
      </c>
      <c r="I39" s="146">
        <v>1131</v>
      </c>
      <c r="J39" s="147">
        <v>1131</v>
      </c>
      <c r="L39" s="131" t="s">
        <v>803</v>
      </c>
      <c r="M39" s="139">
        <v>2</v>
      </c>
      <c r="N39" s="106">
        <f t="shared" si="0"/>
        <v>5030</v>
      </c>
      <c r="O39" s="107">
        <f t="shared" si="5"/>
        <v>-7.4807717340245466E-2</v>
      </c>
      <c r="P39" s="106">
        <f t="shared" si="1"/>
        <v>5370</v>
      </c>
      <c r="Q39" s="108">
        <f t="shared" si="6"/>
        <v>-5.6392095374550602E-2</v>
      </c>
      <c r="R39" s="92"/>
    </row>
    <row r="40" spans="2:19">
      <c r="B40" s="141" t="s">
        <v>156</v>
      </c>
      <c r="C40" s="142" t="s">
        <v>157</v>
      </c>
      <c r="D40" s="143" t="s">
        <v>87</v>
      </c>
      <c r="E40" s="143" t="s">
        <v>158</v>
      </c>
      <c r="F40" s="143"/>
      <c r="G40" s="144" t="s">
        <v>108</v>
      </c>
      <c r="H40" s="145" t="s">
        <v>802</v>
      </c>
      <c r="I40" s="146">
        <v>2114</v>
      </c>
      <c r="J40" s="147">
        <v>2291</v>
      </c>
      <c r="L40" s="117" t="s">
        <v>122</v>
      </c>
      <c r="M40" s="102">
        <v>2</v>
      </c>
      <c r="N40" s="96">
        <f t="shared" si="0"/>
        <v>5614</v>
      </c>
      <c r="O40" s="97">
        <f t="shared" si="5"/>
        <v>3.2610233568958646E-2</v>
      </c>
      <c r="P40" s="96">
        <f t="shared" si="1"/>
        <v>5948</v>
      </c>
      <c r="Q40" s="110">
        <f t="shared" si="6"/>
        <v>4.5173150225730548E-2</v>
      </c>
      <c r="R40" s="92"/>
    </row>
    <row r="41" spans="2:19">
      <c r="B41" s="141" t="s">
        <v>160</v>
      </c>
      <c r="C41" s="142" t="s">
        <v>161</v>
      </c>
      <c r="D41" s="143" t="s">
        <v>87</v>
      </c>
      <c r="E41" s="143" t="s">
        <v>158</v>
      </c>
      <c r="F41" s="143"/>
      <c r="G41" s="144" t="s">
        <v>108</v>
      </c>
      <c r="H41" s="145" t="s">
        <v>802</v>
      </c>
      <c r="I41" s="146">
        <v>2083</v>
      </c>
      <c r="J41" s="147">
        <v>2100</v>
      </c>
      <c r="L41" s="117" t="s">
        <v>128</v>
      </c>
      <c r="M41" s="102">
        <v>2</v>
      </c>
      <c r="N41" s="96">
        <f t="shared" si="0"/>
        <v>4782</v>
      </c>
      <c r="O41" s="97">
        <f t="shared" si="5"/>
        <v>-0.12042355950716775</v>
      </c>
      <c r="P41" s="96">
        <f t="shared" si="1"/>
        <v>5145</v>
      </c>
      <c r="Q41" s="110">
        <f t="shared" si="6"/>
        <v>-9.5928739423102954E-2</v>
      </c>
      <c r="R41" s="92"/>
    </row>
    <row r="42" spans="2:19">
      <c r="B42" s="141" t="s">
        <v>162</v>
      </c>
      <c r="C42" s="142" t="s">
        <v>163</v>
      </c>
      <c r="D42" s="143" t="s">
        <v>87</v>
      </c>
      <c r="E42" s="143" t="s">
        <v>164</v>
      </c>
      <c r="F42" s="143"/>
      <c r="G42" s="144" t="s">
        <v>108</v>
      </c>
      <c r="H42" s="145" t="s">
        <v>802</v>
      </c>
      <c r="I42" s="146">
        <v>638</v>
      </c>
      <c r="J42" s="147">
        <v>638</v>
      </c>
      <c r="L42" s="117" t="s">
        <v>118</v>
      </c>
      <c r="M42" s="102">
        <v>2</v>
      </c>
      <c r="N42" s="96">
        <f t="shared" si="0"/>
        <v>5606</v>
      </c>
      <c r="O42" s="97">
        <f t="shared" si="5"/>
        <v>3.1138754789380507E-2</v>
      </c>
      <c r="P42" s="96">
        <f t="shared" si="1"/>
        <v>5691</v>
      </c>
      <c r="Q42" s="110">
        <f t="shared" si="6"/>
        <v>1.3516801384083582E-5</v>
      </c>
      <c r="R42" s="92"/>
    </row>
    <row r="43" spans="2:19">
      <c r="B43" s="141" t="s">
        <v>166</v>
      </c>
      <c r="C43" s="142" t="s">
        <v>167</v>
      </c>
      <c r="D43" s="143" t="s">
        <v>87</v>
      </c>
      <c r="E43" s="143" t="s">
        <v>164</v>
      </c>
      <c r="F43" s="143"/>
      <c r="G43" s="144" t="s">
        <v>108</v>
      </c>
      <c r="H43" s="145" t="s">
        <v>802</v>
      </c>
      <c r="I43" s="146">
        <v>2676</v>
      </c>
      <c r="J43" s="147">
        <v>2681</v>
      </c>
      <c r="L43" s="118" t="s">
        <v>125</v>
      </c>
      <c r="M43" s="138">
        <v>1</v>
      </c>
      <c r="N43" s="133">
        <f t="shared" si="0"/>
        <v>2716</v>
      </c>
      <c r="O43" s="134">
        <f t="shared" si="5"/>
        <v>-8.6590866644400434E-4</v>
      </c>
      <c r="P43" s="133">
        <f t="shared" si="1"/>
        <v>2763</v>
      </c>
      <c r="Q43" s="135">
        <f t="shared" si="6"/>
        <v>-2.8980022167554305E-2</v>
      </c>
      <c r="R43" s="92"/>
    </row>
    <row r="44" spans="2:19">
      <c r="B44" s="141" t="s">
        <v>169</v>
      </c>
      <c r="C44" s="142" t="s">
        <v>170</v>
      </c>
      <c r="D44" s="143" t="s">
        <v>87</v>
      </c>
      <c r="E44" s="143" t="s">
        <v>164</v>
      </c>
      <c r="F44" s="143"/>
      <c r="G44" s="144" t="s">
        <v>108</v>
      </c>
      <c r="H44" s="145" t="s">
        <v>802</v>
      </c>
      <c r="I44" s="146">
        <v>1236</v>
      </c>
      <c r="J44" s="147">
        <v>1246</v>
      </c>
      <c r="L44" s="131" t="s">
        <v>155</v>
      </c>
      <c r="M44" s="139">
        <v>2</v>
      </c>
      <c r="N44" s="106">
        <f t="shared" si="0"/>
        <v>5195</v>
      </c>
      <c r="O44" s="107">
        <f t="shared" si="5"/>
        <v>-4.4458467511446352E-2</v>
      </c>
      <c r="P44" s="106">
        <f t="shared" si="1"/>
        <v>6163</v>
      </c>
      <c r="Q44" s="108">
        <f t="shared" si="6"/>
        <v>8.2952610094347234E-2</v>
      </c>
      <c r="R44" s="92"/>
    </row>
    <row r="45" spans="2:19">
      <c r="B45" s="141" t="s">
        <v>172</v>
      </c>
      <c r="C45" s="142" t="s">
        <v>173</v>
      </c>
      <c r="D45" s="143" t="s">
        <v>87</v>
      </c>
      <c r="E45" s="143" t="s">
        <v>174</v>
      </c>
      <c r="F45" s="143"/>
      <c r="G45" s="144" t="s">
        <v>150</v>
      </c>
      <c r="H45" s="145" t="s">
        <v>801</v>
      </c>
      <c r="I45" s="146">
        <v>425</v>
      </c>
      <c r="J45" s="147">
        <v>425</v>
      </c>
      <c r="L45" s="132" t="s">
        <v>159</v>
      </c>
      <c r="M45" s="138">
        <v>3</v>
      </c>
      <c r="N45" s="133">
        <f t="shared" si="0"/>
        <v>7901</v>
      </c>
      <c r="O45" s="134">
        <f t="shared" si="5"/>
        <v>-3.1153846879427408E-2</v>
      </c>
      <c r="P45" s="133">
        <f t="shared" si="1"/>
        <v>8138</v>
      </c>
      <c r="Q45" s="135">
        <f t="shared" si="6"/>
        <v>-4.666900957890667E-2</v>
      </c>
      <c r="R45" s="92"/>
    </row>
    <row r="46" spans="2:19">
      <c r="B46" s="141" t="s">
        <v>175</v>
      </c>
      <c r="C46" s="142" t="s">
        <v>176</v>
      </c>
      <c r="D46" s="143" t="s">
        <v>87</v>
      </c>
      <c r="E46" s="143" t="s">
        <v>174</v>
      </c>
      <c r="F46" s="143"/>
      <c r="G46" s="144" t="s">
        <v>150</v>
      </c>
      <c r="H46" s="145" t="s">
        <v>801</v>
      </c>
      <c r="I46" s="146">
        <v>1050</v>
      </c>
      <c r="J46" s="147">
        <v>1082</v>
      </c>
      <c r="L46" s="127" t="s">
        <v>804</v>
      </c>
      <c r="M46" s="105">
        <v>2</v>
      </c>
      <c r="N46" s="128">
        <f t="shared" si="0"/>
        <v>5345</v>
      </c>
      <c r="O46" s="129">
        <f t="shared" si="5"/>
        <v>-1.6868240394356259E-2</v>
      </c>
      <c r="P46" s="128">
        <f t="shared" si="1"/>
        <v>6236</v>
      </c>
      <c r="Q46" s="130">
        <f t="shared" si="6"/>
        <v>9.5780054607877557E-2</v>
      </c>
      <c r="R46" s="92"/>
    </row>
    <row r="47" spans="2:19">
      <c r="B47" s="141" t="s">
        <v>178</v>
      </c>
      <c r="C47" s="142" t="s">
        <v>179</v>
      </c>
      <c r="D47" s="143" t="s">
        <v>87</v>
      </c>
      <c r="E47" s="143" t="s">
        <v>174</v>
      </c>
      <c r="F47" s="143"/>
      <c r="G47" s="144" t="s">
        <v>150</v>
      </c>
      <c r="H47" s="145" t="s">
        <v>801</v>
      </c>
      <c r="I47" s="146">
        <v>2370</v>
      </c>
      <c r="J47" s="147">
        <v>2485</v>
      </c>
      <c r="K47" s="45"/>
      <c r="L47" s="118" t="s">
        <v>805</v>
      </c>
      <c r="M47" s="119">
        <v>2</v>
      </c>
      <c r="N47" s="120">
        <f t="shared" si="0"/>
        <v>5630</v>
      </c>
      <c r="O47" s="121">
        <f t="shared" si="5"/>
        <v>3.5553191128114919E-2</v>
      </c>
      <c r="P47" s="120">
        <f t="shared" si="1"/>
        <v>5886</v>
      </c>
      <c r="Q47" s="122">
        <f t="shared" si="6"/>
        <v>3.4278608310129452E-2</v>
      </c>
      <c r="R47" s="123"/>
    </row>
    <row r="48" spans="2:19">
      <c r="B48" s="141" t="s">
        <v>180</v>
      </c>
      <c r="C48" s="142" t="s">
        <v>181</v>
      </c>
      <c r="D48" s="143" t="s">
        <v>182</v>
      </c>
      <c r="E48" s="143" t="s">
        <v>183</v>
      </c>
      <c r="F48" s="143"/>
      <c r="G48" s="144" t="s">
        <v>84</v>
      </c>
      <c r="H48" s="148" t="s">
        <v>800</v>
      </c>
      <c r="I48" s="146">
        <v>1466</v>
      </c>
      <c r="J48" s="147">
        <v>1520</v>
      </c>
      <c r="K48" s="140"/>
      <c r="L48" s="98"/>
      <c r="M48" s="95"/>
      <c r="N48" s="96"/>
      <c r="O48" s="97"/>
      <c r="P48" s="96"/>
      <c r="Q48" s="97"/>
      <c r="R48" s="98"/>
      <c r="S48" s="103"/>
    </row>
    <row r="49" spans="2:19">
      <c r="B49" s="141" t="s">
        <v>184</v>
      </c>
      <c r="C49" s="142" t="s">
        <v>185</v>
      </c>
      <c r="D49" s="143" t="s">
        <v>186</v>
      </c>
      <c r="E49" s="143" t="s">
        <v>186</v>
      </c>
      <c r="F49" s="143"/>
      <c r="G49" s="144" t="s">
        <v>84</v>
      </c>
      <c r="H49" s="148" t="s">
        <v>800</v>
      </c>
      <c r="I49" s="146">
        <v>558</v>
      </c>
      <c r="J49" s="147">
        <v>614</v>
      </c>
      <c r="K49" s="140"/>
      <c r="L49" s="98"/>
      <c r="M49" s="102"/>
      <c r="N49" s="96"/>
      <c r="O49" s="97"/>
      <c r="P49" s="96"/>
      <c r="Q49" s="97"/>
      <c r="R49" s="98"/>
      <c r="S49" s="103"/>
    </row>
    <row r="50" spans="2:19">
      <c r="B50" s="141" t="s">
        <v>187</v>
      </c>
      <c r="C50" s="142" t="s">
        <v>188</v>
      </c>
      <c r="D50" s="143" t="s">
        <v>189</v>
      </c>
      <c r="E50" s="143" t="s">
        <v>189</v>
      </c>
      <c r="F50" s="143"/>
      <c r="G50" s="144" t="s">
        <v>84</v>
      </c>
      <c r="H50" s="145" t="s">
        <v>189</v>
      </c>
      <c r="I50" s="146">
        <v>2723</v>
      </c>
      <c r="J50" s="147">
        <v>2886</v>
      </c>
      <c r="K50" s="140"/>
      <c r="L50" s="98"/>
      <c r="M50" s="102"/>
      <c r="N50" s="96"/>
      <c r="O50" s="97"/>
      <c r="P50" s="96"/>
      <c r="Q50" s="97"/>
      <c r="R50" s="98"/>
      <c r="S50" s="103"/>
    </row>
    <row r="51" spans="2:19">
      <c r="B51" s="141" t="s">
        <v>190</v>
      </c>
      <c r="C51" s="142" t="s">
        <v>191</v>
      </c>
      <c r="D51" s="143" t="s">
        <v>182</v>
      </c>
      <c r="E51" s="143" t="s">
        <v>192</v>
      </c>
      <c r="F51" s="143"/>
      <c r="G51" s="144" t="s">
        <v>90</v>
      </c>
      <c r="H51" s="148" t="s">
        <v>800</v>
      </c>
      <c r="I51" s="146">
        <v>1951</v>
      </c>
      <c r="J51" s="147">
        <v>2036</v>
      </c>
      <c r="K51" s="140"/>
      <c r="L51" s="98"/>
      <c r="M51" s="102"/>
      <c r="N51" s="96"/>
      <c r="O51" s="97"/>
      <c r="P51" s="96"/>
      <c r="Q51" s="97"/>
      <c r="R51" s="98"/>
      <c r="S51" s="103"/>
    </row>
    <row r="52" spans="2:19">
      <c r="B52" s="141" t="s">
        <v>193</v>
      </c>
      <c r="C52" s="142" t="s">
        <v>194</v>
      </c>
      <c r="D52" s="143" t="s">
        <v>182</v>
      </c>
      <c r="E52" s="143" t="s">
        <v>195</v>
      </c>
      <c r="F52" s="143"/>
      <c r="G52" s="144" t="s">
        <v>90</v>
      </c>
      <c r="H52" s="148" t="s">
        <v>800</v>
      </c>
      <c r="I52" s="146">
        <v>2646</v>
      </c>
      <c r="J52" s="147">
        <v>2890</v>
      </c>
      <c r="K52" s="140"/>
      <c r="L52" s="98"/>
      <c r="M52" s="102"/>
      <c r="N52" s="96"/>
      <c r="O52" s="97"/>
      <c r="P52" s="96"/>
      <c r="Q52" s="97"/>
      <c r="R52" s="98"/>
      <c r="S52" s="103"/>
    </row>
    <row r="53" spans="2:19">
      <c r="B53" s="141" t="s">
        <v>196</v>
      </c>
      <c r="C53" s="142" t="s">
        <v>197</v>
      </c>
      <c r="D53" s="143" t="s">
        <v>198</v>
      </c>
      <c r="E53" s="143" t="s">
        <v>199</v>
      </c>
      <c r="F53" s="143"/>
      <c r="G53" s="144" t="s">
        <v>70</v>
      </c>
      <c r="H53" s="145" t="s">
        <v>70</v>
      </c>
      <c r="I53" s="146">
        <v>975</v>
      </c>
      <c r="J53" s="147">
        <v>1192</v>
      </c>
      <c r="L53" s="99"/>
      <c r="M53" s="100"/>
      <c r="N53" s="96">
        <f>IF(L53="",0,(SUMIF($H$20:$H$998,L53,$I$20:$I$998)))</f>
        <v>0</v>
      </c>
      <c r="O53" s="97">
        <f t="shared" ref="O53:O91" si="7">IF(L53="",-1,(-($M$6-(N53/M53))/$M$6))</f>
        <v>-1</v>
      </c>
      <c r="P53" s="96">
        <f>IF(L53="",0,(SUMIF($H$19:$H$998,L53,$J$19:$J$998)))</f>
        <v>0</v>
      </c>
      <c r="Q53" s="97">
        <f t="shared" ref="Q53:Q91" si="8">IF(L53="",-1,(-($N$6-(P53/M53))/$N$6))</f>
        <v>-1</v>
      </c>
      <c r="R53" s="98"/>
      <c r="S53" s="103"/>
    </row>
    <row r="54" spans="2:19">
      <c r="B54" s="141" t="s">
        <v>200</v>
      </c>
      <c r="C54" s="142" t="s">
        <v>201</v>
      </c>
      <c r="D54" s="143" t="s">
        <v>198</v>
      </c>
      <c r="E54" s="143" t="s">
        <v>202</v>
      </c>
      <c r="F54" s="143"/>
      <c r="G54" s="144" t="s">
        <v>70</v>
      </c>
      <c r="H54" s="145" t="s">
        <v>70</v>
      </c>
      <c r="I54" s="146">
        <v>1555</v>
      </c>
      <c r="J54" s="147">
        <v>1555</v>
      </c>
      <c r="L54" s="124"/>
      <c r="M54" s="125"/>
      <c r="N54" s="96"/>
      <c r="O54" s="97"/>
      <c r="P54" s="96"/>
      <c r="Q54" s="97"/>
      <c r="R54" s="98"/>
      <c r="S54" s="103"/>
    </row>
    <row r="55" spans="2:19">
      <c r="B55" s="141" t="s">
        <v>203</v>
      </c>
      <c r="C55" s="142" t="s">
        <v>204</v>
      </c>
      <c r="D55" s="143" t="s">
        <v>205</v>
      </c>
      <c r="E55" s="143" t="s">
        <v>206</v>
      </c>
      <c r="F55" s="143"/>
      <c r="G55" s="144" t="s">
        <v>70</v>
      </c>
      <c r="H55" s="145" t="s">
        <v>70</v>
      </c>
      <c r="I55" s="146">
        <v>112</v>
      </c>
      <c r="J55" s="147">
        <v>112</v>
      </c>
      <c r="K55" s="140"/>
      <c r="L55" s="89"/>
      <c r="M55" s="80"/>
      <c r="N55" s="96"/>
      <c r="O55" s="97"/>
      <c r="P55" s="96"/>
      <c r="Q55" s="97"/>
      <c r="R55" s="98"/>
      <c r="S55" s="103"/>
    </row>
    <row r="56" spans="2:19">
      <c r="B56" s="141" t="s">
        <v>207</v>
      </c>
      <c r="C56" s="142" t="s">
        <v>208</v>
      </c>
      <c r="D56" s="143" t="s">
        <v>205</v>
      </c>
      <c r="E56" s="143" t="s">
        <v>209</v>
      </c>
      <c r="F56" s="143"/>
      <c r="G56" s="144" t="s">
        <v>70</v>
      </c>
      <c r="H56" s="145" t="s">
        <v>70</v>
      </c>
      <c r="I56" s="146">
        <v>147</v>
      </c>
      <c r="J56" s="147">
        <v>147</v>
      </c>
      <c r="K56" s="140"/>
      <c r="L56" s="103"/>
      <c r="M56" s="80"/>
      <c r="N56" s="96"/>
      <c r="O56" s="97"/>
      <c r="P56" s="96"/>
      <c r="Q56" s="97"/>
      <c r="R56" s="98"/>
      <c r="S56" s="103"/>
    </row>
    <row r="57" spans="2:19">
      <c r="B57" s="141" t="s">
        <v>210</v>
      </c>
      <c r="C57" s="142" t="s">
        <v>211</v>
      </c>
      <c r="D57" s="143" t="s">
        <v>205</v>
      </c>
      <c r="E57" s="143" t="s">
        <v>212</v>
      </c>
      <c r="F57" s="143"/>
      <c r="G57" s="144" t="s">
        <v>70</v>
      </c>
      <c r="H57" s="145" t="s">
        <v>70</v>
      </c>
      <c r="I57" s="146">
        <v>118</v>
      </c>
      <c r="J57" s="147">
        <v>118</v>
      </c>
      <c r="K57" s="140"/>
      <c r="L57" s="103"/>
      <c r="M57" s="80"/>
      <c r="N57" s="96"/>
      <c r="O57" s="97"/>
      <c r="P57" s="96"/>
      <c r="Q57" s="97"/>
      <c r="R57" s="98"/>
      <c r="S57" s="103"/>
    </row>
    <row r="58" spans="2:19">
      <c r="B58" s="141" t="s">
        <v>213</v>
      </c>
      <c r="C58" s="142" t="s">
        <v>214</v>
      </c>
      <c r="D58" s="143" t="s">
        <v>215</v>
      </c>
      <c r="E58" s="143" t="s">
        <v>216</v>
      </c>
      <c r="F58" s="143"/>
      <c r="G58" s="144" t="s">
        <v>96</v>
      </c>
      <c r="H58" s="145" t="s">
        <v>777</v>
      </c>
      <c r="I58" s="146">
        <v>86</v>
      </c>
      <c r="J58" s="147">
        <v>86</v>
      </c>
      <c r="K58" s="140"/>
      <c r="L58" s="103"/>
      <c r="M58" s="80"/>
      <c r="N58" s="96"/>
      <c r="O58" s="97"/>
      <c r="P58" s="96"/>
      <c r="Q58" s="97"/>
      <c r="R58" s="98"/>
      <c r="S58" s="103"/>
    </row>
    <row r="59" spans="2:19">
      <c r="B59" s="141" t="s">
        <v>217</v>
      </c>
      <c r="C59" s="142" t="s">
        <v>218</v>
      </c>
      <c r="D59" s="143" t="s">
        <v>219</v>
      </c>
      <c r="E59" s="143" t="s">
        <v>219</v>
      </c>
      <c r="F59" s="143"/>
      <c r="G59" s="144" t="s">
        <v>96</v>
      </c>
      <c r="H59" s="145" t="s">
        <v>777</v>
      </c>
      <c r="I59" s="146">
        <v>164</v>
      </c>
      <c r="J59" s="147">
        <v>164</v>
      </c>
      <c r="K59" s="140"/>
      <c r="L59" s="78"/>
      <c r="M59" s="80"/>
      <c r="N59" s="96"/>
      <c r="O59" s="97"/>
      <c r="P59" s="96"/>
      <c r="Q59" s="97"/>
      <c r="R59" s="98"/>
      <c r="S59" s="103"/>
    </row>
    <row r="60" spans="2:19">
      <c r="B60" s="141" t="s">
        <v>220</v>
      </c>
      <c r="C60" s="142" t="s">
        <v>221</v>
      </c>
      <c r="D60" s="143" t="s">
        <v>222</v>
      </c>
      <c r="E60" s="143" t="s">
        <v>223</v>
      </c>
      <c r="F60" s="143"/>
      <c r="G60" s="144" t="s">
        <v>96</v>
      </c>
      <c r="H60" s="145" t="s">
        <v>777</v>
      </c>
      <c r="I60" s="146">
        <v>144</v>
      </c>
      <c r="J60" s="147">
        <v>144</v>
      </c>
      <c r="L60" s="99"/>
      <c r="M60" s="125"/>
      <c r="N60" s="96">
        <f>IF(L60="",0,(SUMIF($H$20:$H$998,L60,$I$20:$I$998)))</f>
        <v>0</v>
      </c>
      <c r="O60" s="97">
        <f t="shared" si="7"/>
        <v>-1</v>
      </c>
      <c r="P60" s="96">
        <f>IF(L60="",0,(SUMIF($H$19:$H$998,L60,$J$19:$J$998)))</f>
        <v>0</v>
      </c>
      <c r="Q60" s="97">
        <f t="shared" si="8"/>
        <v>-1</v>
      </c>
      <c r="R60" s="98"/>
      <c r="S60" s="103"/>
    </row>
    <row r="61" spans="2:19">
      <c r="B61" s="141" t="s">
        <v>224</v>
      </c>
      <c r="C61" s="142" t="s">
        <v>225</v>
      </c>
      <c r="D61" s="143" t="s">
        <v>222</v>
      </c>
      <c r="E61" s="143" t="s">
        <v>226</v>
      </c>
      <c r="F61" s="143"/>
      <c r="G61" s="144" t="s">
        <v>96</v>
      </c>
      <c r="H61" s="145" t="s">
        <v>777</v>
      </c>
      <c r="I61" s="146">
        <v>101</v>
      </c>
      <c r="J61" s="147">
        <v>101</v>
      </c>
      <c r="K61" s="45"/>
      <c r="L61" s="126"/>
      <c r="M61" s="125"/>
      <c r="N61" s="96"/>
      <c r="O61" s="97"/>
      <c r="P61" s="96"/>
      <c r="Q61" s="97"/>
      <c r="R61" s="98"/>
      <c r="S61" s="103"/>
    </row>
    <row r="62" spans="2:19">
      <c r="B62" s="141" t="s">
        <v>227</v>
      </c>
      <c r="C62" s="142" t="s">
        <v>228</v>
      </c>
      <c r="D62" s="143" t="s">
        <v>222</v>
      </c>
      <c r="E62" s="143" t="s">
        <v>229</v>
      </c>
      <c r="F62" s="143"/>
      <c r="G62" s="144" t="s">
        <v>96</v>
      </c>
      <c r="H62" s="145" t="s">
        <v>777</v>
      </c>
      <c r="I62" s="146">
        <v>339</v>
      </c>
      <c r="J62" s="147">
        <v>339</v>
      </c>
      <c r="K62" s="140"/>
      <c r="L62" s="89"/>
      <c r="M62" s="80"/>
      <c r="N62" s="96"/>
      <c r="O62" s="97"/>
      <c r="P62" s="96"/>
      <c r="Q62" s="97"/>
      <c r="R62" s="98"/>
      <c r="S62" s="103"/>
    </row>
    <row r="63" spans="2:19">
      <c r="B63" s="141" t="s">
        <v>230</v>
      </c>
      <c r="C63" s="142" t="s">
        <v>231</v>
      </c>
      <c r="D63" s="143" t="s">
        <v>232</v>
      </c>
      <c r="E63" s="143" t="s">
        <v>232</v>
      </c>
      <c r="F63" s="143"/>
      <c r="G63" s="144" t="s">
        <v>96</v>
      </c>
      <c r="H63" s="145" t="s">
        <v>777</v>
      </c>
      <c r="I63" s="146">
        <v>148</v>
      </c>
      <c r="J63" s="147">
        <v>148</v>
      </c>
      <c r="K63" s="140"/>
      <c r="L63" s="89"/>
      <c r="M63" s="80"/>
      <c r="N63" s="96"/>
      <c r="O63" s="97"/>
      <c r="P63" s="96"/>
      <c r="Q63" s="97"/>
      <c r="R63" s="98"/>
      <c r="S63" s="103"/>
    </row>
    <row r="64" spans="2:19">
      <c r="B64" s="141" t="s">
        <v>233</v>
      </c>
      <c r="C64" s="142" t="s">
        <v>234</v>
      </c>
      <c r="D64" s="143" t="s">
        <v>235</v>
      </c>
      <c r="E64" s="143" t="s">
        <v>235</v>
      </c>
      <c r="F64" s="143"/>
      <c r="G64" s="144" t="s">
        <v>70</v>
      </c>
      <c r="H64" s="145" t="s">
        <v>70</v>
      </c>
      <c r="I64" s="146">
        <v>283</v>
      </c>
      <c r="J64" s="147">
        <v>283</v>
      </c>
      <c r="L64" s="101"/>
      <c r="M64" s="125"/>
      <c r="N64" s="96"/>
      <c r="O64" s="97"/>
      <c r="P64" s="96"/>
      <c r="Q64" s="97"/>
      <c r="R64" s="98"/>
      <c r="S64" s="103"/>
    </row>
    <row r="65" spans="2:19">
      <c r="B65" s="141" t="s">
        <v>236</v>
      </c>
      <c r="C65" s="142" t="s">
        <v>237</v>
      </c>
      <c r="D65" s="143" t="s">
        <v>238</v>
      </c>
      <c r="E65" s="143" t="s">
        <v>238</v>
      </c>
      <c r="F65" s="143"/>
      <c r="G65" s="144" t="s">
        <v>70</v>
      </c>
      <c r="H65" s="145" t="s">
        <v>70</v>
      </c>
      <c r="I65" s="146">
        <v>431</v>
      </c>
      <c r="J65" s="147">
        <v>444</v>
      </c>
      <c r="L65" s="88"/>
      <c r="M65" s="125"/>
      <c r="N65" s="96"/>
      <c r="O65" s="97"/>
      <c r="P65" s="96"/>
      <c r="Q65" s="97"/>
      <c r="R65" s="98"/>
      <c r="S65" s="103"/>
    </row>
    <row r="66" spans="2:19">
      <c r="B66" s="141" t="s">
        <v>239</v>
      </c>
      <c r="C66" s="142" t="s">
        <v>240</v>
      </c>
      <c r="D66" s="143" t="s">
        <v>241</v>
      </c>
      <c r="E66" s="143" t="s">
        <v>242</v>
      </c>
      <c r="F66" s="143"/>
      <c r="G66" s="144" t="s">
        <v>66</v>
      </c>
      <c r="H66" s="145" t="s">
        <v>775</v>
      </c>
      <c r="I66" s="146">
        <v>337</v>
      </c>
      <c r="J66" s="147">
        <v>337</v>
      </c>
      <c r="L66" s="81"/>
      <c r="M66" s="95"/>
      <c r="N66" s="96"/>
      <c r="O66" s="97"/>
      <c r="P66" s="96"/>
      <c r="Q66" s="97"/>
      <c r="R66" s="98"/>
      <c r="S66" s="103"/>
    </row>
    <row r="67" spans="2:19">
      <c r="B67" s="141" t="s">
        <v>243</v>
      </c>
      <c r="C67" s="142" t="s">
        <v>244</v>
      </c>
      <c r="D67" s="143" t="s">
        <v>241</v>
      </c>
      <c r="E67" s="143" t="s">
        <v>245</v>
      </c>
      <c r="F67" s="143"/>
      <c r="G67" s="144" t="s">
        <v>66</v>
      </c>
      <c r="H67" s="145" t="s">
        <v>775</v>
      </c>
      <c r="I67" s="146">
        <v>134</v>
      </c>
      <c r="J67" s="147">
        <v>134</v>
      </c>
      <c r="L67" s="81"/>
      <c r="M67" s="95"/>
      <c r="N67" s="96"/>
      <c r="O67" s="97"/>
      <c r="P67" s="96"/>
      <c r="Q67" s="97"/>
      <c r="R67" s="98"/>
      <c r="S67" s="103"/>
    </row>
    <row r="68" spans="2:19">
      <c r="B68" s="141" t="s">
        <v>246</v>
      </c>
      <c r="C68" s="142" t="s">
        <v>247</v>
      </c>
      <c r="D68" s="143" t="s">
        <v>248</v>
      </c>
      <c r="E68" s="143" t="s">
        <v>249</v>
      </c>
      <c r="F68" s="143"/>
      <c r="G68" s="144" t="s">
        <v>66</v>
      </c>
      <c r="H68" s="145" t="s">
        <v>775</v>
      </c>
      <c r="I68" s="146">
        <v>1045</v>
      </c>
      <c r="J68" s="147">
        <v>1073</v>
      </c>
      <c r="L68" s="99"/>
      <c r="M68" s="125"/>
      <c r="N68" s="96">
        <f t="shared" ref="N68:N84" si="9">IF(L68="",0,(SUMIF($H$20:$H$998,L68,$I$20:$I$998)))</f>
        <v>0</v>
      </c>
      <c r="O68" s="97">
        <f t="shared" si="7"/>
        <v>-1</v>
      </c>
      <c r="P68" s="96">
        <f t="shared" ref="P68:P84" si="10">IF(L68="",0,(SUMIF($H$19:$H$998,L68,$J$19:$J$998)))</f>
        <v>0</v>
      </c>
      <c r="Q68" s="97">
        <f t="shared" si="8"/>
        <v>-1</v>
      </c>
      <c r="R68" s="98"/>
      <c r="S68" s="103"/>
    </row>
    <row r="69" spans="2:19">
      <c r="B69" s="141" t="s">
        <v>250</v>
      </c>
      <c r="C69" s="142" t="s">
        <v>251</v>
      </c>
      <c r="D69" s="143" t="s">
        <v>248</v>
      </c>
      <c r="E69" s="143" t="s">
        <v>252</v>
      </c>
      <c r="F69" s="143"/>
      <c r="G69" s="144" t="s">
        <v>66</v>
      </c>
      <c r="H69" s="145" t="s">
        <v>775</v>
      </c>
      <c r="I69" s="146">
        <v>229</v>
      </c>
      <c r="J69" s="147">
        <v>229</v>
      </c>
      <c r="L69" s="99"/>
      <c r="M69" s="125"/>
      <c r="N69" s="96">
        <f t="shared" si="9"/>
        <v>0</v>
      </c>
      <c r="O69" s="97">
        <f t="shared" si="7"/>
        <v>-1</v>
      </c>
      <c r="P69" s="96">
        <f t="shared" si="10"/>
        <v>0</v>
      </c>
      <c r="Q69" s="97">
        <f t="shared" si="8"/>
        <v>-1</v>
      </c>
      <c r="R69" s="98"/>
      <c r="S69" s="103"/>
    </row>
    <row r="70" spans="2:19">
      <c r="B70" s="141" t="s">
        <v>253</v>
      </c>
      <c r="C70" s="142" t="s">
        <v>254</v>
      </c>
      <c r="D70" s="143" t="s">
        <v>248</v>
      </c>
      <c r="E70" s="143" t="s">
        <v>255</v>
      </c>
      <c r="F70" s="143"/>
      <c r="G70" s="144" t="s">
        <v>66</v>
      </c>
      <c r="H70" s="145" t="s">
        <v>775</v>
      </c>
      <c r="I70" s="146">
        <v>363</v>
      </c>
      <c r="J70" s="147">
        <v>371</v>
      </c>
      <c r="L70" s="99"/>
      <c r="M70" s="125"/>
      <c r="N70" s="96">
        <f t="shared" si="9"/>
        <v>0</v>
      </c>
      <c r="O70" s="97">
        <f t="shared" si="7"/>
        <v>-1</v>
      </c>
      <c r="P70" s="96">
        <f t="shared" si="10"/>
        <v>0</v>
      </c>
      <c r="Q70" s="97">
        <f t="shared" si="8"/>
        <v>-1</v>
      </c>
      <c r="R70" s="98"/>
      <c r="S70" s="103"/>
    </row>
    <row r="71" spans="2:19">
      <c r="B71" s="141" t="s">
        <v>256</v>
      </c>
      <c r="C71" s="142" t="s">
        <v>257</v>
      </c>
      <c r="D71" s="143" t="s">
        <v>258</v>
      </c>
      <c r="E71" s="143" t="s">
        <v>259</v>
      </c>
      <c r="F71" s="143"/>
      <c r="G71" s="144" t="s">
        <v>66</v>
      </c>
      <c r="H71" s="145" t="s">
        <v>775</v>
      </c>
      <c r="I71" s="146">
        <v>129</v>
      </c>
      <c r="J71" s="147">
        <v>129</v>
      </c>
      <c r="L71" s="99"/>
      <c r="M71" s="125"/>
      <c r="N71" s="96">
        <f t="shared" si="9"/>
        <v>0</v>
      </c>
      <c r="O71" s="97">
        <f t="shared" si="7"/>
        <v>-1</v>
      </c>
      <c r="P71" s="96">
        <f t="shared" si="10"/>
        <v>0</v>
      </c>
      <c r="Q71" s="97">
        <f t="shared" si="8"/>
        <v>-1</v>
      </c>
      <c r="R71" s="98"/>
      <c r="S71" s="103"/>
    </row>
    <row r="72" spans="2:19">
      <c r="B72" s="141" t="s">
        <v>260</v>
      </c>
      <c r="C72" s="142" t="s">
        <v>261</v>
      </c>
      <c r="D72" s="143" t="s">
        <v>258</v>
      </c>
      <c r="E72" s="143" t="s">
        <v>262</v>
      </c>
      <c r="F72" s="143"/>
      <c r="G72" s="144" t="s">
        <v>66</v>
      </c>
      <c r="H72" s="145" t="s">
        <v>775</v>
      </c>
      <c r="I72" s="146">
        <v>471</v>
      </c>
      <c r="J72" s="147">
        <v>472</v>
      </c>
      <c r="L72" s="99"/>
      <c r="M72" s="125"/>
      <c r="N72" s="96">
        <f t="shared" si="9"/>
        <v>0</v>
      </c>
      <c r="O72" s="97">
        <f t="shared" si="7"/>
        <v>-1</v>
      </c>
      <c r="P72" s="96">
        <f t="shared" si="10"/>
        <v>0</v>
      </c>
      <c r="Q72" s="97">
        <f t="shared" si="8"/>
        <v>-1</v>
      </c>
      <c r="R72" s="98"/>
      <c r="S72" s="103"/>
    </row>
    <row r="73" spans="2:19">
      <c r="B73" s="141" t="s">
        <v>263</v>
      </c>
      <c r="C73" s="142" t="s">
        <v>264</v>
      </c>
      <c r="D73" s="143" t="s">
        <v>258</v>
      </c>
      <c r="E73" s="143" t="s">
        <v>265</v>
      </c>
      <c r="F73" s="143"/>
      <c r="G73" s="144" t="s">
        <v>66</v>
      </c>
      <c r="H73" s="145" t="s">
        <v>775</v>
      </c>
      <c r="I73" s="146">
        <v>155</v>
      </c>
      <c r="J73" s="147">
        <v>155</v>
      </c>
      <c r="L73" s="99"/>
      <c r="M73" s="125"/>
      <c r="N73" s="96">
        <f t="shared" si="9"/>
        <v>0</v>
      </c>
      <c r="O73" s="97">
        <f t="shared" si="7"/>
        <v>-1</v>
      </c>
      <c r="P73" s="96">
        <f t="shared" si="10"/>
        <v>0</v>
      </c>
      <c r="Q73" s="97">
        <f t="shared" si="8"/>
        <v>-1</v>
      </c>
      <c r="R73" s="98"/>
      <c r="S73" s="103"/>
    </row>
    <row r="74" spans="2:19">
      <c r="B74" s="141" t="s">
        <v>266</v>
      </c>
      <c r="C74" s="142" t="s">
        <v>267</v>
      </c>
      <c r="D74" s="143" t="s">
        <v>268</v>
      </c>
      <c r="E74" s="143" t="s">
        <v>269</v>
      </c>
      <c r="F74" s="143"/>
      <c r="G74" s="144" t="s">
        <v>66</v>
      </c>
      <c r="H74" s="145" t="s">
        <v>775</v>
      </c>
      <c r="I74" s="146">
        <v>158</v>
      </c>
      <c r="J74" s="147">
        <v>158</v>
      </c>
      <c r="L74" s="99"/>
      <c r="M74" s="125"/>
      <c r="N74" s="96">
        <f t="shared" si="9"/>
        <v>0</v>
      </c>
      <c r="O74" s="97">
        <f t="shared" si="7"/>
        <v>-1</v>
      </c>
      <c r="P74" s="96">
        <f t="shared" si="10"/>
        <v>0</v>
      </c>
      <c r="Q74" s="97">
        <f t="shared" si="8"/>
        <v>-1</v>
      </c>
      <c r="R74" s="98"/>
      <c r="S74" s="103"/>
    </row>
    <row r="75" spans="2:19">
      <c r="B75" s="141" t="s">
        <v>270</v>
      </c>
      <c r="C75" s="142" t="s">
        <v>271</v>
      </c>
      <c r="D75" s="143" t="s">
        <v>268</v>
      </c>
      <c r="E75" s="143" t="s">
        <v>272</v>
      </c>
      <c r="F75" s="143"/>
      <c r="G75" s="144" t="s">
        <v>66</v>
      </c>
      <c r="H75" s="145" t="s">
        <v>775</v>
      </c>
      <c r="I75" s="146">
        <v>94</v>
      </c>
      <c r="J75" s="147">
        <v>94</v>
      </c>
      <c r="L75" s="99"/>
      <c r="M75" s="125"/>
      <c r="N75" s="96">
        <f t="shared" si="9"/>
        <v>0</v>
      </c>
      <c r="O75" s="97">
        <f t="shared" si="7"/>
        <v>-1</v>
      </c>
      <c r="P75" s="96">
        <f t="shared" si="10"/>
        <v>0</v>
      </c>
      <c r="Q75" s="97">
        <f t="shared" si="8"/>
        <v>-1</v>
      </c>
      <c r="R75" s="98"/>
      <c r="S75" s="103"/>
    </row>
    <row r="76" spans="2:19">
      <c r="B76" s="141" t="s">
        <v>273</v>
      </c>
      <c r="C76" s="142" t="s">
        <v>274</v>
      </c>
      <c r="D76" s="143" t="s">
        <v>275</v>
      </c>
      <c r="E76" s="143" t="s">
        <v>275</v>
      </c>
      <c r="F76" s="143"/>
      <c r="G76" s="144" t="s">
        <v>66</v>
      </c>
      <c r="H76" s="145" t="s">
        <v>775</v>
      </c>
      <c r="I76" s="146">
        <v>384</v>
      </c>
      <c r="J76" s="147">
        <v>388</v>
      </c>
      <c r="L76" s="99"/>
      <c r="M76" s="125"/>
      <c r="N76" s="96">
        <f t="shared" si="9"/>
        <v>0</v>
      </c>
      <c r="O76" s="97">
        <f t="shared" si="7"/>
        <v>-1</v>
      </c>
      <c r="P76" s="96">
        <f t="shared" si="10"/>
        <v>0</v>
      </c>
      <c r="Q76" s="97">
        <f t="shared" si="8"/>
        <v>-1</v>
      </c>
      <c r="R76" s="98"/>
      <c r="S76" s="103"/>
    </row>
    <row r="77" spans="2:19">
      <c r="B77" s="141" t="s">
        <v>276</v>
      </c>
      <c r="C77" s="142" t="s">
        <v>277</v>
      </c>
      <c r="D77" s="143" t="s">
        <v>278</v>
      </c>
      <c r="E77" s="143" t="s">
        <v>279</v>
      </c>
      <c r="F77" s="143"/>
      <c r="G77" s="144" t="s">
        <v>66</v>
      </c>
      <c r="H77" s="145" t="s">
        <v>775</v>
      </c>
      <c r="I77" s="146">
        <v>468</v>
      </c>
      <c r="J77" s="147">
        <v>468</v>
      </c>
      <c r="L77" s="99"/>
      <c r="M77" s="125"/>
      <c r="N77" s="96">
        <f t="shared" si="9"/>
        <v>0</v>
      </c>
      <c r="O77" s="97">
        <f t="shared" si="7"/>
        <v>-1</v>
      </c>
      <c r="P77" s="96">
        <f t="shared" si="10"/>
        <v>0</v>
      </c>
      <c r="Q77" s="97">
        <f t="shared" si="8"/>
        <v>-1</v>
      </c>
      <c r="R77" s="98"/>
      <c r="S77" s="103"/>
    </row>
    <row r="78" spans="2:19">
      <c r="B78" s="141" t="s">
        <v>280</v>
      </c>
      <c r="C78" s="142" t="s">
        <v>281</v>
      </c>
      <c r="D78" s="143" t="s">
        <v>278</v>
      </c>
      <c r="E78" s="143" t="s">
        <v>282</v>
      </c>
      <c r="F78" s="143"/>
      <c r="G78" s="144" t="s">
        <v>66</v>
      </c>
      <c r="H78" s="145" t="s">
        <v>775</v>
      </c>
      <c r="I78" s="146">
        <v>176</v>
      </c>
      <c r="J78" s="147">
        <v>176</v>
      </c>
      <c r="L78" s="99"/>
      <c r="M78" s="125"/>
      <c r="N78" s="96">
        <f t="shared" si="9"/>
        <v>0</v>
      </c>
      <c r="O78" s="97">
        <f t="shared" si="7"/>
        <v>-1</v>
      </c>
      <c r="P78" s="96">
        <f t="shared" si="10"/>
        <v>0</v>
      </c>
      <c r="Q78" s="97">
        <f t="shared" si="8"/>
        <v>-1</v>
      </c>
      <c r="R78" s="98"/>
      <c r="S78" s="103"/>
    </row>
    <row r="79" spans="2:19">
      <c r="B79" s="141" t="s">
        <v>283</v>
      </c>
      <c r="C79" s="142" t="s">
        <v>284</v>
      </c>
      <c r="D79" s="143" t="s">
        <v>278</v>
      </c>
      <c r="E79" s="143" t="s">
        <v>282</v>
      </c>
      <c r="F79" s="143"/>
      <c r="G79" s="144" t="s">
        <v>66</v>
      </c>
      <c r="H79" s="145" t="s">
        <v>775</v>
      </c>
      <c r="I79" s="146">
        <v>32</v>
      </c>
      <c r="J79" s="147">
        <v>32</v>
      </c>
      <c r="L79" s="99"/>
      <c r="M79" s="125"/>
      <c r="N79" s="96">
        <f t="shared" si="9"/>
        <v>0</v>
      </c>
      <c r="O79" s="97">
        <f t="shared" si="7"/>
        <v>-1</v>
      </c>
      <c r="P79" s="96">
        <f t="shared" si="10"/>
        <v>0</v>
      </c>
      <c r="Q79" s="97">
        <f t="shared" si="8"/>
        <v>-1</v>
      </c>
      <c r="R79" s="98"/>
      <c r="S79" s="103"/>
    </row>
    <row r="80" spans="2:19">
      <c r="B80" s="141" t="s">
        <v>285</v>
      </c>
      <c r="C80" s="142" t="s">
        <v>286</v>
      </c>
      <c r="D80" s="143" t="s">
        <v>287</v>
      </c>
      <c r="E80" s="143" t="s">
        <v>288</v>
      </c>
      <c r="F80" s="143"/>
      <c r="G80" s="144" t="s">
        <v>66</v>
      </c>
      <c r="H80" s="145" t="s">
        <v>775</v>
      </c>
      <c r="I80" s="146">
        <v>147</v>
      </c>
      <c r="J80" s="147">
        <v>147</v>
      </c>
      <c r="L80" s="99"/>
      <c r="M80" s="125"/>
      <c r="N80" s="96">
        <f t="shared" si="9"/>
        <v>0</v>
      </c>
      <c r="O80" s="97">
        <f t="shared" si="7"/>
        <v>-1</v>
      </c>
      <c r="P80" s="96">
        <f t="shared" si="10"/>
        <v>0</v>
      </c>
      <c r="Q80" s="97">
        <f t="shared" si="8"/>
        <v>-1</v>
      </c>
      <c r="R80" s="98"/>
      <c r="S80" s="103"/>
    </row>
    <row r="81" spans="2:19">
      <c r="B81" s="141" t="s">
        <v>289</v>
      </c>
      <c r="C81" s="142" t="s">
        <v>290</v>
      </c>
      <c r="D81" s="143" t="s">
        <v>287</v>
      </c>
      <c r="E81" s="143" t="s">
        <v>291</v>
      </c>
      <c r="F81" s="143"/>
      <c r="G81" s="144" t="s">
        <v>66</v>
      </c>
      <c r="H81" s="145" t="s">
        <v>775</v>
      </c>
      <c r="I81" s="146">
        <v>487</v>
      </c>
      <c r="J81" s="147">
        <v>500</v>
      </c>
      <c r="L81" s="99"/>
      <c r="M81" s="125"/>
      <c r="N81" s="96">
        <f t="shared" si="9"/>
        <v>0</v>
      </c>
      <c r="O81" s="97">
        <f t="shared" si="7"/>
        <v>-1</v>
      </c>
      <c r="P81" s="96">
        <f t="shared" si="10"/>
        <v>0</v>
      </c>
      <c r="Q81" s="97">
        <f t="shared" si="8"/>
        <v>-1</v>
      </c>
      <c r="R81" s="98"/>
      <c r="S81" s="103"/>
    </row>
    <row r="82" spans="2:19">
      <c r="B82" s="141" t="s">
        <v>292</v>
      </c>
      <c r="C82" s="142" t="s">
        <v>293</v>
      </c>
      <c r="D82" s="143" t="s">
        <v>294</v>
      </c>
      <c r="E82" s="143" t="s">
        <v>294</v>
      </c>
      <c r="F82" s="143"/>
      <c r="G82" s="144" t="s">
        <v>66</v>
      </c>
      <c r="H82" s="145" t="s">
        <v>775</v>
      </c>
      <c r="I82" s="146">
        <v>194</v>
      </c>
      <c r="J82" s="147">
        <v>194</v>
      </c>
      <c r="L82" s="99"/>
      <c r="M82" s="125"/>
      <c r="N82" s="96">
        <f t="shared" si="9"/>
        <v>0</v>
      </c>
      <c r="O82" s="97">
        <f t="shared" si="7"/>
        <v>-1</v>
      </c>
      <c r="P82" s="96">
        <f t="shared" si="10"/>
        <v>0</v>
      </c>
      <c r="Q82" s="97">
        <f t="shared" si="8"/>
        <v>-1</v>
      </c>
      <c r="R82" s="98"/>
      <c r="S82" s="103"/>
    </row>
    <row r="83" spans="2:19">
      <c r="B83" s="141" t="s">
        <v>295</v>
      </c>
      <c r="C83" s="142" t="s">
        <v>296</v>
      </c>
      <c r="D83" s="143" t="s">
        <v>297</v>
      </c>
      <c r="E83" s="143" t="s">
        <v>297</v>
      </c>
      <c r="F83" s="143"/>
      <c r="G83" s="144" t="s">
        <v>66</v>
      </c>
      <c r="H83" s="145" t="s">
        <v>775</v>
      </c>
      <c r="I83" s="146">
        <v>203</v>
      </c>
      <c r="J83" s="147">
        <v>203</v>
      </c>
      <c r="L83" s="99"/>
      <c r="M83" s="125"/>
      <c r="N83" s="96">
        <f t="shared" si="9"/>
        <v>0</v>
      </c>
      <c r="O83" s="97">
        <f t="shared" si="7"/>
        <v>-1</v>
      </c>
      <c r="P83" s="96">
        <f t="shared" si="10"/>
        <v>0</v>
      </c>
      <c r="Q83" s="97">
        <f t="shared" si="8"/>
        <v>-1</v>
      </c>
      <c r="R83" s="98"/>
      <c r="S83" s="103"/>
    </row>
    <row r="84" spans="2:19">
      <c r="B84" s="141" t="s">
        <v>298</v>
      </c>
      <c r="C84" s="142" t="s">
        <v>299</v>
      </c>
      <c r="D84" s="143" t="s">
        <v>300</v>
      </c>
      <c r="E84" s="143" t="s">
        <v>300</v>
      </c>
      <c r="F84" s="143"/>
      <c r="G84" s="144" t="s">
        <v>96</v>
      </c>
      <c r="H84" s="145" t="s">
        <v>70</v>
      </c>
      <c r="I84" s="146">
        <v>272</v>
      </c>
      <c r="J84" s="147">
        <v>272</v>
      </c>
      <c r="L84" s="101"/>
      <c r="M84" s="125"/>
      <c r="N84" s="96">
        <f t="shared" si="9"/>
        <v>0</v>
      </c>
      <c r="O84" s="97">
        <f t="shared" si="7"/>
        <v>-1</v>
      </c>
      <c r="P84" s="96">
        <f t="shared" si="10"/>
        <v>0</v>
      </c>
      <c r="Q84" s="97">
        <f t="shared" si="8"/>
        <v>-1</v>
      </c>
      <c r="R84" s="98"/>
      <c r="S84" s="103"/>
    </row>
    <row r="85" spans="2:19">
      <c r="B85" s="149" t="s">
        <v>301</v>
      </c>
      <c r="C85" s="142" t="s">
        <v>302</v>
      </c>
      <c r="D85" s="143" t="s">
        <v>303</v>
      </c>
      <c r="E85" s="143" t="s">
        <v>303</v>
      </c>
      <c r="F85" s="143"/>
      <c r="G85" s="144" t="s">
        <v>93</v>
      </c>
      <c r="H85" s="145" t="s">
        <v>93</v>
      </c>
      <c r="I85" s="146">
        <v>260</v>
      </c>
      <c r="J85" s="147">
        <v>267</v>
      </c>
      <c r="L85" s="99"/>
      <c r="M85" s="125"/>
      <c r="N85" s="96"/>
      <c r="O85" s="97"/>
      <c r="P85" s="96"/>
      <c r="Q85" s="97"/>
      <c r="R85" s="98"/>
      <c r="S85" s="103"/>
    </row>
    <row r="86" spans="2:19">
      <c r="B86" s="149" t="s">
        <v>304</v>
      </c>
      <c r="C86" s="142" t="s">
        <v>305</v>
      </c>
      <c r="D86" s="143" t="s">
        <v>306</v>
      </c>
      <c r="E86" s="143" t="s">
        <v>306</v>
      </c>
      <c r="F86" s="143"/>
      <c r="G86" s="144" t="s">
        <v>93</v>
      </c>
      <c r="H86" s="145" t="s">
        <v>93</v>
      </c>
      <c r="I86" s="146">
        <v>232</v>
      </c>
      <c r="J86" s="147">
        <v>232</v>
      </c>
      <c r="L86" s="78"/>
      <c r="M86" s="125"/>
      <c r="N86" s="96"/>
      <c r="O86" s="97"/>
      <c r="P86" s="96"/>
      <c r="Q86" s="97"/>
      <c r="R86" s="98"/>
      <c r="S86" s="103"/>
    </row>
    <row r="87" spans="2:19">
      <c r="B87" s="149" t="s">
        <v>307</v>
      </c>
      <c r="C87" s="142" t="s">
        <v>308</v>
      </c>
      <c r="D87" s="143" t="s">
        <v>309</v>
      </c>
      <c r="E87" s="143" t="s">
        <v>309</v>
      </c>
      <c r="F87" s="143"/>
      <c r="G87" s="144" t="s">
        <v>93</v>
      </c>
      <c r="H87" s="145" t="s">
        <v>93</v>
      </c>
      <c r="I87" s="146">
        <v>144</v>
      </c>
      <c r="J87" s="147">
        <v>149</v>
      </c>
      <c r="L87" s="99"/>
      <c r="M87" s="125"/>
      <c r="N87" s="96">
        <f>IF(L87="",0,(SUMIF($H$20:$H$998,L87,$I$20:$I$998)))</f>
        <v>0</v>
      </c>
      <c r="O87" s="97">
        <f t="shared" si="7"/>
        <v>-1</v>
      </c>
      <c r="P87" s="96">
        <f>IF(L87="",0,(SUMIF($H$19:$H$998,L87,$J$19:$J$998)))</f>
        <v>0</v>
      </c>
      <c r="Q87" s="97">
        <f t="shared" si="8"/>
        <v>-1</v>
      </c>
      <c r="R87" s="98"/>
      <c r="S87" s="103"/>
    </row>
    <row r="88" spans="2:19">
      <c r="B88" s="149" t="s">
        <v>310</v>
      </c>
      <c r="C88" s="142" t="s">
        <v>311</v>
      </c>
      <c r="D88" s="143" t="s">
        <v>312</v>
      </c>
      <c r="E88" s="143" t="s">
        <v>312</v>
      </c>
      <c r="F88" s="143"/>
      <c r="G88" s="144" t="s">
        <v>96</v>
      </c>
      <c r="H88" s="145" t="s">
        <v>777</v>
      </c>
      <c r="I88" s="146">
        <v>394</v>
      </c>
      <c r="J88" s="147">
        <v>421</v>
      </c>
      <c r="L88" s="99"/>
      <c r="M88" s="125"/>
      <c r="N88" s="96">
        <f>IF(L88="",0,(SUMIF($H$20:$H$998,L88,$I$20:$I$998)))</f>
        <v>0</v>
      </c>
      <c r="O88" s="97">
        <f t="shared" si="7"/>
        <v>-1</v>
      </c>
      <c r="P88" s="96">
        <f>IF(L88="",0,(SUMIF($H$19:$H$998,L88,$J$19:$J$998)))</f>
        <v>0</v>
      </c>
      <c r="Q88" s="97">
        <f t="shared" si="8"/>
        <v>-1</v>
      </c>
      <c r="R88" s="98"/>
      <c r="S88" s="103"/>
    </row>
    <row r="89" spans="2:19">
      <c r="B89" s="149" t="s">
        <v>313</v>
      </c>
      <c r="C89" s="142" t="s">
        <v>314</v>
      </c>
      <c r="D89" s="143" t="s">
        <v>315</v>
      </c>
      <c r="E89" s="143" t="s">
        <v>315</v>
      </c>
      <c r="F89" s="143"/>
      <c r="G89" s="144" t="s">
        <v>96</v>
      </c>
      <c r="H89" s="150" t="s">
        <v>779</v>
      </c>
      <c r="I89" s="146">
        <v>420</v>
      </c>
      <c r="J89" s="147">
        <v>425</v>
      </c>
      <c r="L89" s="99"/>
      <c r="M89" s="125"/>
      <c r="N89" s="96">
        <f>IF(L89="",0,(SUMIF($H$20:$H$998,L89,$I$20:$I$998)))</f>
        <v>0</v>
      </c>
      <c r="O89" s="97">
        <f t="shared" si="7"/>
        <v>-1</v>
      </c>
      <c r="P89" s="96">
        <f>IF(L89="",0,(SUMIF($H$19:$H$998,L89,$J$19:$J$998)))</f>
        <v>0</v>
      </c>
      <c r="Q89" s="97">
        <f t="shared" si="8"/>
        <v>-1</v>
      </c>
      <c r="R89" s="98"/>
      <c r="S89" s="103"/>
    </row>
    <row r="90" spans="2:19">
      <c r="B90" s="149" t="s">
        <v>316</v>
      </c>
      <c r="C90" s="142" t="s">
        <v>317</v>
      </c>
      <c r="D90" s="143" t="s">
        <v>318</v>
      </c>
      <c r="E90" s="143" t="s">
        <v>318</v>
      </c>
      <c r="F90" s="143"/>
      <c r="G90" s="144" t="s">
        <v>103</v>
      </c>
      <c r="H90" s="145" t="s">
        <v>773</v>
      </c>
      <c r="I90" s="141">
        <v>75</v>
      </c>
      <c r="J90" s="141">
        <v>75</v>
      </c>
      <c r="L90" s="99"/>
      <c r="M90" s="125"/>
      <c r="N90" s="96">
        <f>IF(L90="",0,(SUMIF($H$20:$H$998,L90,$I$20:$I$998)))</f>
        <v>0</v>
      </c>
      <c r="O90" s="97">
        <f t="shared" si="7"/>
        <v>-1</v>
      </c>
      <c r="P90" s="96">
        <f>IF(L90="",0,(SUMIF($H$19:$H$998,L90,$J$19:$J$998)))</f>
        <v>0</v>
      </c>
      <c r="Q90" s="97">
        <f t="shared" si="8"/>
        <v>-1</v>
      </c>
      <c r="R90" s="98"/>
      <c r="S90" s="103"/>
    </row>
    <row r="91" spans="2:19">
      <c r="B91" s="149" t="s">
        <v>319</v>
      </c>
      <c r="C91" s="142" t="s">
        <v>320</v>
      </c>
      <c r="D91" s="143" t="s">
        <v>318</v>
      </c>
      <c r="E91" s="143" t="s">
        <v>318</v>
      </c>
      <c r="F91" s="143"/>
      <c r="G91" s="144" t="s">
        <v>103</v>
      </c>
      <c r="H91" s="145" t="s">
        <v>773</v>
      </c>
      <c r="I91" s="141">
        <v>273</v>
      </c>
      <c r="J91" s="141">
        <v>282</v>
      </c>
      <c r="L91" s="99"/>
      <c r="M91" s="125"/>
      <c r="N91" s="96">
        <f>IF(L91="",0,(SUMIF($H$20:$H$998,L91,$I$20:$I$998)))</f>
        <v>0</v>
      </c>
      <c r="O91" s="97">
        <f t="shared" si="7"/>
        <v>-1</v>
      </c>
      <c r="P91" s="96">
        <f>IF(L91="",0,(SUMIF($H$19:$H$998,L91,$J$19:$J$998)))</f>
        <v>0</v>
      </c>
      <c r="Q91" s="97">
        <f t="shared" si="8"/>
        <v>-1</v>
      </c>
      <c r="R91" s="98"/>
      <c r="S91" s="103"/>
    </row>
    <row r="92" spans="2:19">
      <c r="B92" s="151" t="s">
        <v>321</v>
      </c>
      <c r="C92" s="152" t="s">
        <v>322</v>
      </c>
      <c r="D92" s="152" t="s">
        <v>323</v>
      </c>
      <c r="E92" s="152" t="s">
        <v>324</v>
      </c>
      <c r="F92" s="152"/>
      <c r="G92" s="153" t="s">
        <v>96</v>
      </c>
      <c r="H92" s="150" t="s">
        <v>779</v>
      </c>
      <c r="I92" s="151">
        <v>121</v>
      </c>
      <c r="J92" s="141">
        <v>121</v>
      </c>
    </row>
    <row r="93" spans="2:19">
      <c r="B93" s="151" t="s">
        <v>325</v>
      </c>
      <c r="C93" s="152" t="s">
        <v>326</v>
      </c>
      <c r="D93" s="152" t="s">
        <v>327</v>
      </c>
      <c r="E93" s="152" t="s">
        <v>327</v>
      </c>
      <c r="F93" s="152"/>
      <c r="G93" s="153" t="s">
        <v>93</v>
      </c>
      <c r="H93" s="150" t="s">
        <v>779</v>
      </c>
      <c r="I93" s="151">
        <v>346</v>
      </c>
      <c r="J93" s="141">
        <v>384</v>
      </c>
      <c r="L93" s="41"/>
    </row>
    <row r="94" spans="2:19">
      <c r="B94" s="151" t="s">
        <v>328</v>
      </c>
      <c r="C94" s="152" t="s">
        <v>329</v>
      </c>
      <c r="D94" s="152" t="s">
        <v>330</v>
      </c>
      <c r="E94" s="152" t="s">
        <v>331</v>
      </c>
      <c r="F94" s="152"/>
      <c r="G94" s="153" t="s">
        <v>93</v>
      </c>
      <c r="H94" s="150" t="s">
        <v>93</v>
      </c>
      <c r="I94" s="151">
        <v>36</v>
      </c>
      <c r="J94" s="141">
        <v>36</v>
      </c>
      <c r="L94" s="41"/>
    </row>
    <row r="95" spans="2:19">
      <c r="B95" s="151" t="s">
        <v>332</v>
      </c>
      <c r="C95" s="152" t="s">
        <v>333</v>
      </c>
      <c r="D95" s="152" t="s">
        <v>334</v>
      </c>
      <c r="E95" s="152" t="s">
        <v>334</v>
      </c>
      <c r="F95" s="152"/>
      <c r="G95" s="153" t="s">
        <v>103</v>
      </c>
      <c r="H95" s="145" t="s">
        <v>773</v>
      </c>
      <c r="I95" s="151">
        <v>189</v>
      </c>
      <c r="J95" s="141">
        <v>189</v>
      </c>
      <c r="L95" s="41"/>
    </row>
    <row r="96" spans="2:19">
      <c r="B96" s="151" t="s">
        <v>335</v>
      </c>
      <c r="C96" s="152" t="s">
        <v>336</v>
      </c>
      <c r="D96" s="152" t="s">
        <v>334</v>
      </c>
      <c r="E96" s="152" t="s">
        <v>334</v>
      </c>
      <c r="F96" s="152"/>
      <c r="G96" s="153" t="s">
        <v>103</v>
      </c>
      <c r="H96" s="145" t="s">
        <v>773</v>
      </c>
      <c r="I96" s="151">
        <v>134</v>
      </c>
      <c r="J96" s="141">
        <v>134</v>
      </c>
      <c r="L96" s="41"/>
    </row>
    <row r="97" spans="2:12">
      <c r="B97" s="151" t="s">
        <v>337</v>
      </c>
      <c r="C97" s="152" t="s">
        <v>338</v>
      </c>
      <c r="D97" s="152" t="s">
        <v>339</v>
      </c>
      <c r="E97" s="152" t="s">
        <v>339</v>
      </c>
      <c r="F97" s="152"/>
      <c r="G97" s="153" t="s">
        <v>103</v>
      </c>
      <c r="H97" s="145" t="s">
        <v>773</v>
      </c>
      <c r="I97" s="151">
        <v>348</v>
      </c>
      <c r="J97" s="141">
        <v>362</v>
      </c>
      <c r="L97" s="41"/>
    </row>
    <row r="98" spans="2:12">
      <c r="B98" s="151" t="s">
        <v>340</v>
      </c>
      <c r="C98" s="152" t="s">
        <v>341</v>
      </c>
      <c r="D98" s="152" t="s">
        <v>342</v>
      </c>
      <c r="E98" s="152" t="s">
        <v>343</v>
      </c>
      <c r="F98" s="152"/>
      <c r="G98" s="153" t="s">
        <v>93</v>
      </c>
      <c r="H98" s="150" t="s">
        <v>93</v>
      </c>
      <c r="I98" s="151">
        <v>98</v>
      </c>
      <c r="J98" s="141">
        <v>98</v>
      </c>
      <c r="L98" s="41"/>
    </row>
    <row r="99" spans="2:12">
      <c r="B99" s="151" t="s">
        <v>344</v>
      </c>
      <c r="C99" s="152" t="s">
        <v>345</v>
      </c>
      <c r="D99" s="152" t="s">
        <v>342</v>
      </c>
      <c r="E99" s="152" t="s">
        <v>346</v>
      </c>
      <c r="F99" s="152"/>
      <c r="G99" s="153" t="s">
        <v>93</v>
      </c>
      <c r="H99" s="150" t="s">
        <v>93</v>
      </c>
      <c r="I99" s="151">
        <v>991</v>
      </c>
      <c r="J99" s="141">
        <v>1040</v>
      </c>
      <c r="L99" s="41"/>
    </row>
    <row r="100" spans="2:12">
      <c r="B100" s="151" t="s">
        <v>347</v>
      </c>
      <c r="C100" s="152" t="s">
        <v>348</v>
      </c>
      <c r="D100" s="152" t="s">
        <v>349</v>
      </c>
      <c r="E100" s="152" t="s">
        <v>349</v>
      </c>
      <c r="F100" s="152"/>
      <c r="G100" s="153" t="s">
        <v>112</v>
      </c>
      <c r="H100" s="150" t="s">
        <v>112</v>
      </c>
      <c r="I100" s="151">
        <v>166</v>
      </c>
      <c r="J100" s="141">
        <v>166</v>
      </c>
      <c r="L100" s="41"/>
    </row>
    <row r="101" spans="2:12">
      <c r="B101" s="151" t="s">
        <v>350</v>
      </c>
      <c r="C101" s="152" t="s">
        <v>351</v>
      </c>
      <c r="D101" s="152" t="s">
        <v>349</v>
      </c>
      <c r="E101" s="152" t="s">
        <v>349</v>
      </c>
      <c r="F101" s="152"/>
      <c r="G101" s="153" t="s">
        <v>112</v>
      </c>
      <c r="H101" s="150" t="s">
        <v>112</v>
      </c>
      <c r="I101" s="151">
        <v>123</v>
      </c>
      <c r="J101" s="141">
        <v>123</v>
      </c>
      <c r="L101" s="41"/>
    </row>
    <row r="102" spans="2:12">
      <c r="B102" s="151" t="s">
        <v>352</v>
      </c>
      <c r="C102" s="152" t="s">
        <v>353</v>
      </c>
      <c r="D102" s="152" t="s">
        <v>354</v>
      </c>
      <c r="E102" s="152" t="s">
        <v>354</v>
      </c>
      <c r="F102" s="152"/>
      <c r="G102" s="153" t="s">
        <v>112</v>
      </c>
      <c r="H102" s="150" t="s">
        <v>112</v>
      </c>
      <c r="I102" s="151">
        <v>326</v>
      </c>
      <c r="J102" s="141">
        <v>342</v>
      </c>
      <c r="L102" s="41"/>
    </row>
    <row r="103" spans="2:12">
      <c r="B103" s="151" t="s">
        <v>355</v>
      </c>
      <c r="C103" s="152" t="s">
        <v>356</v>
      </c>
      <c r="D103" s="152" t="s">
        <v>357</v>
      </c>
      <c r="E103" s="152" t="s">
        <v>358</v>
      </c>
      <c r="F103" s="152"/>
      <c r="G103" s="153" t="s">
        <v>103</v>
      </c>
      <c r="H103" s="150" t="s">
        <v>112</v>
      </c>
      <c r="I103" s="151">
        <v>507</v>
      </c>
      <c r="J103" s="141">
        <v>519</v>
      </c>
      <c r="L103" s="41"/>
    </row>
    <row r="104" spans="2:12">
      <c r="B104" s="151" t="s">
        <v>359</v>
      </c>
      <c r="C104" s="152" t="s">
        <v>360</v>
      </c>
      <c r="D104" s="152" t="s">
        <v>357</v>
      </c>
      <c r="E104" s="152" t="s">
        <v>361</v>
      </c>
      <c r="F104" s="152"/>
      <c r="G104" s="153" t="s">
        <v>103</v>
      </c>
      <c r="H104" s="150" t="s">
        <v>112</v>
      </c>
      <c r="I104" s="151">
        <v>64</v>
      </c>
      <c r="J104" s="141">
        <v>64</v>
      </c>
      <c r="L104" s="41"/>
    </row>
    <row r="105" spans="2:12">
      <c r="B105" s="151" t="s">
        <v>362</v>
      </c>
      <c r="C105" s="152" t="s">
        <v>363</v>
      </c>
      <c r="D105" s="152" t="s">
        <v>357</v>
      </c>
      <c r="E105" s="152" t="s">
        <v>364</v>
      </c>
      <c r="F105" s="152"/>
      <c r="G105" s="153" t="s">
        <v>103</v>
      </c>
      <c r="H105" s="150" t="s">
        <v>112</v>
      </c>
      <c r="I105" s="151">
        <v>49</v>
      </c>
      <c r="J105" s="141">
        <v>49</v>
      </c>
      <c r="L105" s="41"/>
    </row>
    <row r="106" spans="2:12">
      <c r="B106" s="151" t="s">
        <v>365</v>
      </c>
      <c r="C106" s="152" t="s">
        <v>366</v>
      </c>
      <c r="D106" s="152" t="s">
        <v>367</v>
      </c>
      <c r="E106" s="152" t="s">
        <v>368</v>
      </c>
      <c r="F106" s="152"/>
      <c r="G106" s="153" t="s">
        <v>112</v>
      </c>
      <c r="H106" s="150" t="s">
        <v>112</v>
      </c>
      <c r="I106" s="151">
        <v>386</v>
      </c>
      <c r="J106" s="141">
        <v>386</v>
      </c>
      <c r="L106" s="41"/>
    </row>
    <row r="107" spans="2:12">
      <c r="B107" s="151" t="s">
        <v>369</v>
      </c>
      <c r="C107" s="152" t="s">
        <v>370</v>
      </c>
      <c r="D107" s="152" t="s">
        <v>367</v>
      </c>
      <c r="E107" s="152" t="s">
        <v>368</v>
      </c>
      <c r="F107" s="152"/>
      <c r="G107" s="153" t="s">
        <v>112</v>
      </c>
      <c r="H107" s="150" t="s">
        <v>112</v>
      </c>
      <c r="I107" s="151">
        <v>552</v>
      </c>
      <c r="J107" s="141">
        <v>552</v>
      </c>
      <c r="L107" s="41"/>
    </row>
    <row r="108" spans="2:12">
      <c r="B108" s="151" t="s">
        <v>371</v>
      </c>
      <c r="C108" s="152" t="s">
        <v>372</v>
      </c>
      <c r="D108" s="152" t="s">
        <v>367</v>
      </c>
      <c r="E108" s="152" t="s">
        <v>373</v>
      </c>
      <c r="F108" s="152"/>
      <c r="G108" s="153" t="s">
        <v>112</v>
      </c>
      <c r="H108" s="150" t="s">
        <v>112</v>
      </c>
      <c r="I108" s="151">
        <v>379</v>
      </c>
      <c r="J108" s="141">
        <v>385</v>
      </c>
      <c r="L108" s="41"/>
    </row>
    <row r="109" spans="2:12">
      <c r="B109" s="151" t="s">
        <v>374</v>
      </c>
      <c r="C109" s="152" t="s">
        <v>375</v>
      </c>
      <c r="D109" s="152" t="s">
        <v>367</v>
      </c>
      <c r="E109" s="152" t="s">
        <v>373</v>
      </c>
      <c r="F109" s="152"/>
      <c r="G109" s="153" t="s">
        <v>112</v>
      </c>
      <c r="H109" s="150" t="s">
        <v>112</v>
      </c>
      <c r="I109" s="151">
        <v>398</v>
      </c>
      <c r="J109" s="141">
        <v>398</v>
      </c>
      <c r="L109" s="41"/>
    </row>
    <row r="110" spans="2:12">
      <c r="B110" s="151" t="s">
        <v>376</v>
      </c>
      <c r="C110" s="152" t="s">
        <v>377</v>
      </c>
      <c r="D110" s="152" t="s">
        <v>367</v>
      </c>
      <c r="E110" s="152" t="s">
        <v>378</v>
      </c>
      <c r="F110" s="152"/>
      <c r="G110" s="153" t="s">
        <v>112</v>
      </c>
      <c r="H110" s="150" t="s">
        <v>112</v>
      </c>
      <c r="I110" s="151">
        <v>82</v>
      </c>
      <c r="J110" s="141">
        <v>82</v>
      </c>
      <c r="L110" s="41"/>
    </row>
    <row r="111" spans="2:12">
      <c r="B111" s="151" t="s">
        <v>379</v>
      </c>
      <c r="C111" s="152" t="s">
        <v>380</v>
      </c>
      <c r="D111" s="152" t="s">
        <v>367</v>
      </c>
      <c r="E111" s="152" t="s">
        <v>378</v>
      </c>
      <c r="F111" s="152"/>
      <c r="G111" s="153" t="s">
        <v>112</v>
      </c>
      <c r="H111" s="150" t="s">
        <v>112</v>
      </c>
      <c r="I111" s="151">
        <v>375</v>
      </c>
      <c r="J111" s="141">
        <v>375</v>
      </c>
      <c r="L111" s="41"/>
    </row>
    <row r="112" spans="2:12">
      <c r="B112" s="151" t="s">
        <v>381</v>
      </c>
      <c r="C112" s="152" t="s">
        <v>382</v>
      </c>
      <c r="D112" s="152" t="s">
        <v>383</v>
      </c>
      <c r="E112" s="152" t="s">
        <v>383</v>
      </c>
      <c r="F112" s="152"/>
      <c r="G112" s="153" t="s">
        <v>103</v>
      </c>
      <c r="H112" s="145" t="s">
        <v>773</v>
      </c>
      <c r="I112" s="151">
        <v>210</v>
      </c>
      <c r="J112" s="141">
        <v>210</v>
      </c>
      <c r="L112" s="41"/>
    </row>
    <row r="113" spans="2:12">
      <c r="B113" s="151" t="s">
        <v>384</v>
      </c>
      <c r="C113" s="152" t="s">
        <v>385</v>
      </c>
      <c r="D113" s="152" t="s">
        <v>383</v>
      </c>
      <c r="E113" s="152" t="s">
        <v>383</v>
      </c>
      <c r="F113" s="152"/>
      <c r="G113" s="153" t="s">
        <v>103</v>
      </c>
      <c r="H113" s="145" t="s">
        <v>773</v>
      </c>
      <c r="I113" s="151">
        <v>38</v>
      </c>
      <c r="J113" s="141">
        <v>38</v>
      </c>
      <c r="L113" s="41"/>
    </row>
    <row r="114" spans="2:12">
      <c r="B114" s="151" t="s">
        <v>386</v>
      </c>
      <c r="C114" s="152" t="s">
        <v>387</v>
      </c>
      <c r="D114" s="152" t="s">
        <v>388</v>
      </c>
      <c r="E114" s="152" t="s">
        <v>389</v>
      </c>
      <c r="F114" s="152"/>
      <c r="G114" s="153" t="s">
        <v>112</v>
      </c>
      <c r="H114" s="150" t="s">
        <v>112</v>
      </c>
      <c r="I114" s="151">
        <v>119</v>
      </c>
      <c r="J114" s="141">
        <v>119</v>
      </c>
      <c r="L114" s="41"/>
    </row>
    <row r="115" spans="2:12">
      <c r="B115" s="151" t="s">
        <v>390</v>
      </c>
      <c r="C115" s="152" t="s">
        <v>391</v>
      </c>
      <c r="D115" s="152" t="s">
        <v>388</v>
      </c>
      <c r="E115" s="152" t="s">
        <v>392</v>
      </c>
      <c r="F115" s="152"/>
      <c r="G115" s="153" t="s">
        <v>112</v>
      </c>
      <c r="H115" s="150" t="s">
        <v>112</v>
      </c>
      <c r="I115" s="151">
        <v>257</v>
      </c>
      <c r="J115" s="141">
        <v>257</v>
      </c>
      <c r="L115" s="41"/>
    </row>
    <row r="116" spans="2:12">
      <c r="B116" s="151" t="s">
        <v>393</v>
      </c>
      <c r="C116" s="152" t="s">
        <v>394</v>
      </c>
      <c r="D116" s="152" t="s">
        <v>388</v>
      </c>
      <c r="E116" s="152" t="s">
        <v>395</v>
      </c>
      <c r="F116" s="152"/>
      <c r="G116" s="153" t="s">
        <v>112</v>
      </c>
      <c r="H116" s="150" t="s">
        <v>112</v>
      </c>
      <c r="I116" s="151">
        <v>41</v>
      </c>
      <c r="J116" s="141">
        <v>41</v>
      </c>
      <c r="L116" s="41"/>
    </row>
    <row r="117" spans="2:12">
      <c r="B117" s="151" t="s">
        <v>396</v>
      </c>
      <c r="C117" s="152" t="s">
        <v>397</v>
      </c>
      <c r="D117" s="152" t="s">
        <v>388</v>
      </c>
      <c r="E117" s="152" t="s">
        <v>398</v>
      </c>
      <c r="F117" s="152"/>
      <c r="G117" s="153" t="s">
        <v>112</v>
      </c>
      <c r="H117" s="150" t="s">
        <v>112</v>
      </c>
      <c r="I117" s="151">
        <v>117</v>
      </c>
      <c r="J117" s="141">
        <v>117</v>
      </c>
      <c r="L117" s="41"/>
    </row>
    <row r="118" spans="2:12">
      <c r="B118" s="151" t="s">
        <v>399</v>
      </c>
      <c r="C118" s="152" t="s">
        <v>400</v>
      </c>
      <c r="D118" s="152" t="s">
        <v>388</v>
      </c>
      <c r="E118" s="152" t="s">
        <v>401</v>
      </c>
      <c r="F118" s="152"/>
      <c r="G118" s="153" t="s">
        <v>112</v>
      </c>
      <c r="H118" s="150" t="s">
        <v>112</v>
      </c>
      <c r="I118" s="151">
        <v>360</v>
      </c>
      <c r="J118" s="141">
        <v>360</v>
      </c>
      <c r="L118" s="41"/>
    </row>
    <row r="119" spans="2:12">
      <c r="B119" s="151" t="s">
        <v>402</v>
      </c>
      <c r="C119" s="152" t="s">
        <v>403</v>
      </c>
      <c r="D119" s="152" t="s">
        <v>404</v>
      </c>
      <c r="E119" s="152" t="s">
        <v>404</v>
      </c>
      <c r="F119" s="152"/>
      <c r="G119" s="153" t="s">
        <v>103</v>
      </c>
      <c r="H119" s="145" t="s">
        <v>773</v>
      </c>
      <c r="I119" s="151">
        <v>354</v>
      </c>
      <c r="J119" s="141">
        <v>354</v>
      </c>
      <c r="L119" s="41"/>
    </row>
    <row r="120" spans="2:12">
      <c r="B120" s="151" t="s">
        <v>405</v>
      </c>
      <c r="C120" s="152" t="s">
        <v>406</v>
      </c>
      <c r="D120" s="152" t="s">
        <v>407</v>
      </c>
      <c r="E120" s="152" t="s">
        <v>408</v>
      </c>
      <c r="F120" s="152"/>
      <c r="G120" s="153" t="s">
        <v>159</v>
      </c>
      <c r="H120" s="150" t="s">
        <v>159</v>
      </c>
      <c r="I120" s="151">
        <v>2108</v>
      </c>
      <c r="J120" s="141">
        <v>2334</v>
      </c>
      <c r="L120" s="41"/>
    </row>
    <row r="121" spans="2:12">
      <c r="B121" s="151" t="s">
        <v>409</v>
      </c>
      <c r="C121" s="152" t="s">
        <v>410</v>
      </c>
      <c r="D121" s="152" t="s">
        <v>407</v>
      </c>
      <c r="E121" s="152" t="s">
        <v>411</v>
      </c>
      <c r="F121" s="152"/>
      <c r="G121" s="153" t="s">
        <v>155</v>
      </c>
      <c r="H121" s="150" t="s">
        <v>155</v>
      </c>
      <c r="I121" s="151">
        <v>2413</v>
      </c>
      <c r="J121" s="141">
        <v>2639</v>
      </c>
      <c r="L121" s="41"/>
    </row>
    <row r="122" spans="2:12">
      <c r="B122" s="151" t="s">
        <v>412</v>
      </c>
      <c r="C122" s="152" t="s">
        <v>413</v>
      </c>
      <c r="D122" s="152" t="s">
        <v>407</v>
      </c>
      <c r="E122" s="152" t="s">
        <v>414</v>
      </c>
      <c r="F122" s="152"/>
      <c r="G122" s="153" t="s">
        <v>159</v>
      </c>
      <c r="H122" s="150" t="s">
        <v>159</v>
      </c>
      <c r="I122" s="151">
        <v>940</v>
      </c>
      <c r="J122" s="141">
        <v>940</v>
      </c>
      <c r="L122" s="41"/>
    </row>
    <row r="123" spans="2:12">
      <c r="B123" s="151" t="s">
        <v>415</v>
      </c>
      <c r="C123" s="152" t="s">
        <v>416</v>
      </c>
      <c r="D123" s="152" t="s">
        <v>417</v>
      </c>
      <c r="E123" s="152" t="s">
        <v>417</v>
      </c>
      <c r="F123" s="152"/>
      <c r="G123" s="153" t="s">
        <v>112</v>
      </c>
      <c r="H123" s="150" t="s">
        <v>112</v>
      </c>
      <c r="I123" s="151">
        <v>377</v>
      </c>
      <c r="J123" s="141">
        <v>386</v>
      </c>
      <c r="L123" s="41"/>
    </row>
    <row r="124" spans="2:12">
      <c r="B124" s="151" t="s">
        <v>418</v>
      </c>
      <c r="C124" s="152" t="s">
        <v>419</v>
      </c>
      <c r="D124" s="152" t="s">
        <v>420</v>
      </c>
      <c r="E124" s="152" t="s">
        <v>420</v>
      </c>
      <c r="F124" s="152"/>
      <c r="G124" s="153" t="s">
        <v>112</v>
      </c>
      <c r="H124" s="150" t="s">
        <v>112</v>
      </c>
      <c r="I124" s="151">
        <v>874</v>
      </c>
      <c r="J124" s="141">
        <v>962</v>
      </c>
      <c r="L124" s="41"/>
    </row>
    <row r="125" spans="2:12">
      <c r="B125" s="151" t="s">
        <v>421</v>
      </c>
      <c r="C125" s="152" t="s">
        <v>422</v>
      </c>
      <c r="D125" s="152" t="s">
        <v>407</v>
      </c>
      <c r="E125" s="152" t="s">
        <v>423</v>
      </c>
      <c r="F125" s="152"/>
      <c r="G125" s="153" t="s">
        <v>155</v>
      </c>
      <c r="H125" s="150" t="s">
        <v>155</v>
      </c>
      <c r="I125" s="151">
        <v>3121</v>
      </c>
      <c r="J125" s="141">
        <v>3841</v>
      </c>
      <c r="L125" s="41"/>
    </row>
    <row r="126" spans="2:12">
      <c r="B126" s="151" t="s">
        <v>424</v>
      </c>
      <c r="C126" s="152" t="s">
        <v>425</v>
      </c>
      <c r="D126" s="152" t="s">
        <v>407</v>
      </c>
      <c r="E126" s="152" t="s">
        <v>423</v>
      </c>
      <c r="F126" s="152"/>
      <c r="G126" s="153" t="s">
        <v>155</v>
      </c>
      <c r="H126" s="150" t="s">
        <v>155</v>
      </c>
      <c r="I126" s="151">
        <v>295</v>
      </c>
      <c r="J126" s="141">
        <v>317</v>
      </c>
      <c r="L126" s="41"/>
    </row>
    <row r="127" spans="2:12">
      <c r="B127" s="151" t="s">
        <v>426</v>
      </c>
      <c r="C127" s="152" t="s">
        <v>427</v>
      </c>
      <c r="D127" s="152" t="s">
        <v>428</v>
      </c>
      <c r="E127" s="152" t="s">
        <v>428</v>
      </c>
      <c r="F127" s="152"/>
      <c r="G127" s="153" t="s">
        <v>96</v>
      </c>
      <c r="H127" s="150" t="s">
        <v>777</v>
      </c>
      <c r="I127" s="151">
        <v>214</v>
      </c>
      <c r="J127" s="141">
        <v>214</v>
      </c>
      <c r="L127" s="41"/>
    </row>
    <row r="128" spans="2:12">
      <c r="B128" s="151" t="s">
        <v>429</v>
      </c>
      <c r="C128" s="152" t="s">
        <v>430</v>
      </c>
      <c r="D128" s="152" t="s">
        <v>431</v>
      </c>
      <c r="E128" s="152" t="s">
        <v>432</v>
      </c>
      <c r="F128" s="152"/>
      <c r="G128" s="153" t="s">
        <v>96</v>
      </c>
      <c r="H128" s="150" t="s">
        <v>779</v>
      </c>
      <c r="I128" s="151">
        <v>224</v>
      </c>
      <c r="J128" s="141">
        <v>224</v>
      </c>
      <c r="L128" s="41"/>
    </row>
    <row r="129" spans="2:12">
      <c r="B129" s="151" t="s">
        <v>433</v>
      </c>
      <c r="C129" s="152" t="s">
        <v>434</v>
      </c>
      <c r="D129" s="152" t="s">
        <v>435</v>
      </c>
      <c r="E129" s="152" t="s">
        <v>435</v>
      </c>
      <c r="F129" s="152"/>
      <c r="G129" s="153" t="s">
        <v>93</v>
      </c>
      <c r="H129" s="150" t="s">
        <v>779</v>
      </c>
      <c r="I129" s="151">
        <v>546</v>
      </c>
      <c r="J129" s="141">
        <v>548</v>
      </c>
      <c r="L129" s="41"/>
    </row>
    <row r="130" spans="2:12">
      <c r="B130" s="151" t="s">
        <v>436</v>
      </c>
      <c r="C130" s="152" t="s">
        <v>437</v>
      </c>
      <c r="D130" s="152" t="s">
        <v>438</v>
      </c>
      <c r="E130" s="152" t="s">
        <v>438</v>
      </c>
      <c r="F130" s="152"/>
      <c r="G130" s="153" t="s">
        <v>103</v>
      </c>
      <c r="H130" s="145" t="s">
        <v>773</v>
      </c>
      <c r="I130" s="151">
        <v>76</v>
      </c>
      <c r="J130" s="141">
        <v>76</v>
      </c>
      <c r="L130" s="41"/>
    </row>
    <row r="131" spans="2:12">
      <c r="B131" s="151" t="s">
        <v>439</v>
      </c>
      <c r="C131" s="152" t="s">
        <v>440</v>
      </c>
      <c r="D131" s="152" t="s">
        <v>438</v>
      </c>
      <c r="E131" s="152" t="s">
        <v>438</v>
      </c>
      <c r="F131" s="152"/>
      <c r="G131" s="153" t="s">
        <v>103</v>
      </c>
      <c r="H131" s="145" t="s">
        <v>773</v>
      </c>
      <c r="I131" s="151">
        <v>44</v>
      </c>
      <c r="J131" s="141">
        <v>44</v>
      </c>
      <c r="L131" s="41"/>
    </row>
    <row r="132" spans="2:12">
      <c r="B132" s="151" t="s">
        <v>441</v>
      </c>
      <c r="C132" s="152" t="s">
        <v>442</v>
      </c>
      <c r="D132" s="152" t="s">
        <v>438</v>
      </c>
      <c r="E132" s="152" t="s">
        <v>438</v>
      </c>
      <c r="F132" s="152"/>
      <c r="G132" s="153" t="s">
        <v>103</v>
      </c>
      <c r="H132" s="145" t="s">
        <v>773</v>
      </c>
      <c r="I132" s="151">
        <v>324</v>
      </c>
      <c r="J132" s="141">
        <v>324</v>
      </c>
      <c r="L132" s="41"/>
    </row>
    <row r="133" spans="2:12">
      <c r="B133" s="151" t="s">
        <v>443</v>
      </c>
      <c r="C133" s="152" t="s">
        <v>444</v>
      </c>
      <c r="D133" s="152" t="s">
        <v>438</v>
      </c>
      <c r="E133" s="152" t="s">
        <v>438</v>
      </c>
      <c r="F133" s="152"/>
      <c r="G133" s="153" t="s">
        <v>103</v>
      </c>
      <c r="H133" s="145" t="s">
        <v>773</v>
      </c>
      <c r="I133" s="151">
        <v>710</v>
      </c>
      <c r="J133" s="141">
        <v>828</v>
      </c>
      <c r="L133" s="41"/>
    </row>
    <row r="134" spans="2:12">
      <c r="B134" s="151" t="s">
        <v>445</v>
      </c>
      <c r="C134" s="152" t="s">
        <v>446</v>
      </c>
      <c r="D134" s="152" t="s">
        <v>447</v>
      </c>
      <c r="E134" s="152" t="s">
        <v>447</v>
      </c>
      <c r="F134" s="152"/>
      <c r="G134" s="153" t="s">
        <v>96</v>
      </c>
      <c r="H134" s="150" t="s">
        <v>779</v>
      </c>
      <c r="I134" s="151">
        <v>179</v>
      </c>
      <c r="J134" s="141">
        <v>179</v>
      </c>
      <c r="L134" s="41"/>
    </row>
    <row r="135" spans="2:12">
      <c r="B135" s="151" t="s">
        <v>448</v>
      </c>
      <c r="C135" s="152" t="s">
        <v>449</v>
      </c>
      <c r="D135" s="152" t="s">
        <v>450</v>
      </c>
      <c r="E135" s="152" t="s">
        <v>450</v>
      </c>
      <c r="F135" s="152"/>
      <c r="G135" s="153" t="s">
        <v>96</v>
      </c>
      <c r="H135" s="150" t="s">
        <v>777</v>
      </c>
      <c r="I135" s="151">
        <v>516</v>
      </c>
      <c r="J135" s="141">
        <v>516</v>
      </c>
      <c r="L135" s="41"/>
    </row>
    <row r="136" spans="2:12">
      <c r="B136" s="151" t="s">
        <v>451</v>
      </c>
      <c r="C136" s="152" t="s">
        <v>452</v>
      </c>
      <c r="D136" s="152" t="s">
        <v>453</v>
      </c>
      <c r="E136" s="152" t="s">
        <v>454</v>
      </c>
      <c r="F136" s="152"/>
      <c r="G136" s="153" t="s">
        <v>96</v>
      </c>
      <c r="H136" s="150" t="s">
        <v>779</v>
      </c>
      <c r="I136" s="151">
        <v>68</v>
      </c>
      <c r="J136" s="141">
        <v>68</v>
      </c>
      <c r="L136" s="41"/>
    </row>
    <row r="137" spans="2:12">
      <c r="B137" s="151" t="s">
        <v>455</v>
      </c>
      <c r="C137" s="152" t="s">
        <v>456</v>
      </c>
      <c r="D137" s="152" t="s">
        <v>457</v>
      </c>
      <c r="E137" s="152" t="s">
        <v>457</v>
      </c>
      <c r="F137" s="152"/>
      <c r="G137" s="153" t="s">
        <v>96</v>
      </c>
      <c r="H137" s="150" t="s">
        <v>779</v>
      </c>
      <c r="I137" s="151">
        <v>320</v>
      </c>
      <c r="J137" s="141">
        <v>328</v>
      </c>
      <c r="L137" s="41"/>
    </row>
    <row r="138" spans="2:12">
      <c r="B138" s="151" t="s">
        <v>458</v>
      </c>
      <c r="C138" s="152" t="s">
        <v>459</v>
      </c>
      <c r="D138" s="152" t="s">
        <v>460</v>
      </c>
      <c r="E138" s="152" t="s">
        <v>461</v>
      </c>
      <c r="F138" s="152"/>
      <c r="G138" s="153" t="s">
        <v>96</v>
      </c>
      <c r="H138" s="150" t="s">
        <v>777</v>
      </c>
      <c r="I138" s="151">
        <v>77</v>
      </c>
      <c r="J138" s="141">
        <v>86</v>
      </c>
      <c r="L138" s="41"/>
    </row>
    <row r="139" spans="2:12">
      <c r="B139" s="151" t="s">
        <v>462</v>
      </c>
      <c r="C139" s="152" t="s">
        <v>463</v>
      </c>
      <c r="D139" s="152" t="s">
        <v>464</v>
      </c>
      <c r="E139" s="152" t="s">
        <v>465</v>
      </c>
      <c r="F139" s="152"/>
      <c r="G139" s="153" t="s">
        <v>96</v>
      </c>
      <c r="H139" s="150" t="s">
        <v>779</v>
      </c>
      <c r="I139" s="151">
        <v>135</v>
      </c>
      <c r="J139" s="141">
        <v>135</v>
      </c>
      <c r="L139" s="41"/>
    </row>
    <row r="140" spans="2:12">
      <c r="B140" s="151" t="s">
        <v>466</v>
      </c>
      <c r="C140" s="152" t="s">
        <v>467</v>
      </c>
      <c r="D140" s="152" t="s">
        <v>468</v>
      </c>
      <c r="E140" s="152" t="s">
        <v>469</v>
      </c>
      <c r="F140" s="152"/>
      <c r="G140" s="153" t="s">
        <v>96</v>
      </c>
      <c r="H140" s="150" t="s">
        <v>779</v>
      </c>
      <c r="I140" s="151">
        <v>90</v>
      </c>
      <c r="J140" s="141">
        <v>90</v>
      </c>
      <c r="L140" s="41"/>
    </row>
    <row r="141" spans="2:12">
      <c r="B141" s="151" t="s">
        <v>470</v>
      </c>
      <c r="C141" s="152" t="s">
        <v>471</v>
      </c>
      <c r="D141" s="152" t="s">
        <v>472</v>
      </c>
      <c r="E141" s="152" t="s">
        <v>472</v>
      </c>
      <c r="F141" s="152"/>
      <c r="G141" s="153" t="s">
        <v>93</v>
      </c>
      <c r="H141" s="150" t="s">
        <v>93</v>
      </c>
      <c r="I141" s="151">
        <v>356</v>
      </c>
      <c r="J141" s="141">
        <v>400</v>
      </c>
      <c r="L141" s="41"/>
    </row>
    <row r="142" spans="2:12">
      <c r="B142" s="151" t="s">
        <v>473</v>
      </c>
      <c r="C142" s="152" t="s">
        <v>474</v>
      </c>
      <c r="D142" s="152" t="s">
        <v>475</v>
      </c>
      <c r="E142" s="152" t="s">
        <v>475</v>
      </c>
      <c r="F142" s="152"/>
      <c r="G142" s="153" t="s">
        <v>96</v>
      </c>
      <c r="H142" s="150" t="s">
        <v>777</v>
      </c>
      <c r="I142" s="151">
        <v>385</v>
      </c>
      <c r="J142" s="141">
        <v>485</v>
      </c>
      <c r="L142" s="41"/>
    </row>
    <row r="143" spans="2:12">
      <c r="B143" s="151" t="s">
        <v>476</v>
      </c>
      <c r="C143" s="152" t="s">
        <v>477</v>
      </c>
      <c r="D143" s="152"/>
      <c r="E143" s="152"/>
      <c r="F143" s="152"/>
      <c r="G143" s="153"/>
      <c r="H143" s="150" t="s">
        <v>779</v>
      </c>
      <c r="I143" s="151">
        <v>0</v>
      </c>
      <c r="J143" s="141">
        <v>0</v>
      </c>
      <c r="L143" s="41"/>
    </row>
    <row r="144" spans="2:12">
      <c r="B144" s="151" t="s">
        <v>478</v>
      </c>
      <c r="C144" s="152" t="s">
        <v>479</v>
      </c>
      <c r="D144" s="154" t="s">
        <v>806</v>
      </c>
      <c r="E144" s="154" t="s">
        <v>806</v>
      </c>
      <c r="F144" s="152"/>
      <c r="G144" s="153" t="s">
        <v>93</v>
      </c>
      <c r="H144" s="150" t="s">
        <v>779</v>
      </c>
      <c r="I144" s="151">
        <v>404</v>
      </c>
      <c r="J144" s="141">
        <v>404</v>
      </c>
      <c r="L144" s="41"/>
    </row>
    <row r="145" spans="2:12">
      <c r="B145" s="151" t="s">
        <v>480</v>
      </c>
      <c r="C145" s="152" t="s">
        <v>481</v>
      </c>
      <c r="D145" s="154" t="s">
        <v>407</v>
      </c>
      <c r="E145" s="154" t="s">
        <v>807</v>
      </c>
      <c r="F145" s="152"/>
      <c r="G145" s="153" t="s">
        <v>159</v>
      </c>
      <c r="H145" s="150" t="s">
        <v>159</v>
      </c>
      <c r="I145" s="151">
        <v>1906</v>
      </c>
      <c r="J145" s="141">
        <v>1917</v>
      </c>
      <c r="L145" s="41"/>
    </row>
    <row r="146" spans="2:12">
      <c r="B146" s="151" t="s">
        <v>482</v>
      </c>
      <c r="C146" s="152" t="s">
        <v>483</v>
      </c>
      <c r="D146" s="154" t="s">
        <v>407</v>
      </c>
      <c r="E146" s="154" t="s">
        <v>807</v>
      </c>
      <c r="F146" s="152"/>
      <c r="G146" s="153" t="s">
        <v>159</v>
      </c>
      <c r="H146" s="150" t="s">
        <v>159</v>
      </c>
      <c r="I146" s="151">
        <v>66</v>
      </c>
      <c r="J146" s="141">
        <v>66</v>
      </c>
      <c r="L146" s="41"/>
    </row>
    <row r="147" spans="2:12">
      <c r="B147" s="151" t="s">
        <v>484</v>
      </c>
      <c r="C147" s="152" t="s">
        <v>485</v>
      </c>
      <c r="D147" s="154" t="s">
        <v>407</v>
      </c>
      <c r="E147" s="154" t="s">
        <v>808</v>
      </c>
      <c r="F147" s="152"/>
      <c r="G147" s="153" t="s">
        <v>159</v>
      </c>
      <c r="H147" s="150" t="s">
        <v>159</v>
      </c>
      <c r="I147" s="151">
        <v>1513</v>
      </c>
      <c r="J147" s="141">
        <v>1513</v>
      </c>
      <c r="L147" s="41"/>
    </row>
    <row r="148" spans="2:12">
      <c r="B148" s="151" t="s">
        <v>486</v>
      </c>
      <c r="C148" s="152" t="s">
        <v>487</v>
      </c>
      <c r="D148" s="154" t="s">
        <v>407</v>
      </c>
      <c r="E148" s="154" t="s">
        <v>808</v>
      </c>
      <c r="F148" s="152"/>
      <c r="G148" s="153" t="s">
        <v>159</v>
      </c>
      <c r="H148" s="150" t="s">
        <v>159</v>
      </c>
      <c r="I148" s="151">
        <v>734</v>
      </c>
      <c r="J148" s="141">
        <v>734</v>
      </c>
      <c r="L148" s="41"/>
    </row>
    <row r="149" spans="2:12">
      <c r="B149" s="151" t="s">
        <v>488</v>
      </c>
      <c r="C149" s="152" t="s">
        <v>489</v>
      </c>
      <c r="D149" s="154" t="s">
        <v>809</v>
      </c>
      <c r="E149" s="154" t="s">
        <v>809</v>
      </c>
      <c r="F149" s="152"/>
      <c r="G149" s="153" t="s">
        <v>70</v>
      </c>
      <c r="H149" s="145" t="s">
        <v>70</v>
      </c>
      <c r="I149" s="151">
        <v>630</v>
      </c>
      <c r="J149" s="141">
        <v>639</v>
      </c>
      <c r="L149" s="41"/>
    </row>
    <row r="150" spans="2:12">
      <c r="B150" s="151" t="s">
        <v>490</v>
      </c>
      <c r="C150" s="152" t="s">
        <v>491</v>
      </c>
      <c r="D150" s="154" t="s">
        <v>810</v>
      </c>
      <c r="E150" s="154" t="s">
        <v>811</v>
      </c>
      <c r="F150" s="152"/>
      <c r="G150" s="153" t="s">
        <v>70</v>
      </c>
      <c r="H150" s="145" t="s">
        <v>70</v>
      </c>
      <c r="I150" s="151">
        <v>113</v>
      </c>
      <c r="J150" s="141">
        <v>113</v>
      </c>
      <c r="L150" s="41"/>
    </row>
    <row r="151" spans="2:12">
      <c r="B151" s="151" t="s">
        <v>492</v>
      </c>
      <c r="C151" s="152" t="s">
        <v>493</v>
      </c>
      <c r="D151" s="154" t="s">
        <v>812</v>
      </c>
      <c r="E151" s="154" t="s">
        <v>813</v>
      </c>
      <c r="F151" s="152"/>
      <c r="G151" s="153" t="s">
        <v>139</v>
      </c>
      <c r="H151" s="150" t="s">
        <v>820</v>
      </c>
      <c r="I151" s="151">
        <v>116</v>
      </c>
      <c r="J151" s="141">
        <v>126</v>
      </c>
      <c r="L151" s="41"/>
    </row>
    <row r="152" spans="2:12">
      <c r="B152" s="151" t="s">
        <v>494</v>
      </c>
      <c r="C152" s="152" t="s">
        <v>495</v>
      </c>
      <c r="D152" s="154" t="s">
        <v>814</v>
      </c>
      <c r="E152" s="154" t="s">
        <v>815</v>
      </c>
      <c r="F152" s="152"/>
      <c r="G152" s="153" t="s">
        <v>139</v>
      </c>
      <c r="H152" s="150" t="s">
        <v>820</v>
      </c>
      <c r="I152" s="151">
        <v>114</v>
      </c>
      <c r="J152" s="141">
        <v>114</v>
      </c>
      <c r="L152" s="41"/>
    </row>
    <row r="153" spans="2:12">
      <c r="B153" s="151" t="s">
        <v>496</v>
      </c>
      <c r="C153" s="152" t="s">
        <v>497</v>
      </c>
      <c r="D153" s="154" t="s">
        <v>816</v>
      </c>
      <c r="E153" s="154" t="s">
        <v>817</v>
      </c>
      <c r="F153" s="152"/>
      <c r="G153" s="153" t="s">
        <v>70</v>
      </c>
      <c r="H153" s="145" t="s">
        <v>70</v>
      </c>
      <c r="I153" s="151">
        <v>9</v>
      </c>
      <c r="J153" s="141">
        <v>9</v>
      </c>
      <c r="L153" s="41"/>
    </row>
    <row r="154" spans="2:12">
      <c r="B154" s="151" t="s">
        <v>498</v>
      </c>
      <c r="C154" s="152" t="s">
        <v>499</v>
      </c>
      <c r="D154" s="154" t="s">
        <v>818</v>
      </c>
      <c r="E154" s="154" t="s">
        <v>819</v>
      </c>
      <c r="F154" s="152"/>
      <c r="G154" s="153" t="s">
        <v>139</v>
      </c>
      <c r="H154" s="150" t="s">
        <v>820</v>
      </c>
      <c r="I154" s="151">
        <v>86</v>
      </c>
      <c r="J154" s="141">
        <v>86</v>
      </c>
      <c r="L154" s="41"/>
    </row>
    <row r="155" spans="2:12">
      <c r="B155" s="151" t="s">
        <v>500</v>
      </c>
      <c r="C155" s="152" t="s">
        <v>501</v>
      </c>
      <c r="D155" s="154" t="s">
        <v>820</v>
      </c>
      <c r="E155" s="154" t="s">
        <v>820</v>
      </c>
      <c r="F155" s="152"/>
      <c r="G155" s="153" t="s">
        <v>139</v>
      </c>
      <c r="H155" s="150" t="s">
        <v>820</v>
      </c>
      <c r="I155" s="151">
        <v>1532</v>
      </c>
      <c r="J155" s="141">
        <v>1579</v>
      </c>
      <c r="L155" s="41"/>
    </row>
    <row r="156" spans="2:12">
      <c r="B156" s="151" t="s">
        <v>502</v>
      </c>
      <c r="C156" s="152" t="s">
        <v>503</v>
      </c>
      <c r="D156" s="154" t="s">
        <v>821</v>
      </c>
      <c r="E156" s="154" t="s">
        <v>822</v>
      </c>
      <c r="F156" s="152"/>
      <c r="G156" s="153" t="s">
        <v>139</v>
      </c>
      <c r="H156" s="150" t="s">
        <v>820</v>
      </c>
      <c r="I156" s="151">
        <v>94</v>
      </c>
      <c r="J156" s="141">
        <v>94</v>
      </c>
      <c r="L156" s="41"/>
    </row>
    <row r="157" spans="2:12">
      <c r="B157" s="151" t="s">
        <v>504</v>
      </c>
      <c r="C157" s="152" t="s">
        <v>505</v>
      </c>
      <c r="D157" s="154" t="s">
        <v>823</v>
      </c>
      <c r="E157" s="154" t="s">
        <v>823</v>
      </c>
      <c r="F157" s="152"/>
      <c r="G157" s="153" t="s">
        <v>70</v>
      </c>
      <c r="H157" s="145" t="s">
        <v>70</v>
      </c>
      <c r="I157" s="151">
        <v>126</v>
      </c>
      <c r="J157" s="141">
        <v>126</v>
      </c>
      <c r="L157" s="41"/>
    </row>
    <row r="158" spans="2:12">
      <c r="B158" s="151" t="s">
        <v>506</v>
      </c>
      <c r="C158" s="152" t="s">
        <v>507</v>
      </c>
      <c r="D158" s="154" t="s">
        <v>824</v>
      </c>
      <c r="E158" s="154" t="s">
        <v>825</v>
      </c>
      <c r="F158" s="152"/>
      <c r="G158" s="153" t="s">
        <v>139</v>
      </c>
      <c r="H158" s="150" t="s">
        <v>820</v>
      </c>
      <c r="I158" s="151">
        <v>103</v>
      </c>
      <c r="J158" s="141">
        <v>106</v>
      </c>
      <c r="L158" s="41"/>
    </row>
    <row r="159" spans="2:12">
      <c r="B159" s="151" t="s">
        <v>508</v>
      </c>
      <c r="C159" s="152" t="s">
        <v>509</v>
      </c>
      <c r="D159" s="154" t="s">
        <v>826</v>
      </c>
      <c r="E159" s="154" t="s">
        <v>826</v>
      </c>
      <c r="F159" s="152"/>
      <c r="G159" s="153" t="s">
        <v>139</v>
      </c>
      <c r="H159" s="148" t="s">
        <v>93</v>
      </c>
      <c r="I159" s="151">
        <v>494</v>
      </c>
      <c r="J159" s="141">
        <v>497</v>
      </c>
      <c r="L159" s="41"/>
    </row>
    <row r="160" spans="2:12">
      <c r="B160" s="151" t="s">
        <v>510</v>
      </c>
      <c r="C160" s="152" t="s">
        <v>511</v>
      </c>
      <c r="D160" s="154" t="s">
        <v>827</v>
      </c>
      <c r="E160" s="154" t="s">
        <v>827</v>
      </c>
      <c r="F160" s="152"/>
      <c r="G160" s="153" t="s">
        <v>139</v>
      </c>
      <c r="H160" s="150" t="s">
        <v>820</v>
      </c>
      <c r="I160" s="151">
        <v>465</v>
      </c>
      <c r="J160" s="141">
        <v>465</v>
      </c>
      <c r="L160" s="41"/>
    </row>
    <row r="161" spans="2:18">
      <c r="B161" s="151" t="s">
        <v>512</v>
      </c>
      <c r="C161" s="152" t="s">
        <v>513</v>
      </c>
      <c r="D161" s="154" t="s">
        <v>828</v>
      </c>
      <c r="E161" s="154" t="s">
        <v>828</v>
      </c>
      <c r="F161" s="152"/>
      <c r="G161" s="153" t="s">
        <v>139</v>
      </c>
      <c r="H161" s="150" t="s">
        <v>820</v>
      </c>
      <c r="I161" s="151">
        <v>164</v>
      </c>
      <c r="J161" s="141">
        <v>164</v>
      </c>
      <c r="L161" s="41"/>
    </row>
    <row r="162" spans="2:18">
      <c r="B162" s="151" t="s">
        <v>514</v>
      </c>
      <c r="C162" s="152" t="s">
        <v>515</v>
      </c>
      <c r="D162" s="154" t="s">
        <v>829</v>
      </c>
      <c r="E162" s="154" t="s">
        <v>829</v>
      </c>
      <c r="F162" s="152"/>
      <c r="G162" s="153" t="s">
        <v>70</v>
      </c>
      <c r="H162" s="145" t="s">
        <v>70</v>
      </c>
      <c r="I162" s="151">
        <v>247</v>
      </c>
      <c r="J162" s="141">
        <v>247</v>
      </c>
      <c r="L162" s="41"/>
    </row>
    <row r="163" spans="2:18">
      <c r="B163" s="151" t="s">
        <v>516</v>
      </c>
      <c r="C163" s="152" t="s">
        <v>517</v>
      </c>
      <c r="D163" s="154" t="s">
        <v>830</v>
      </c>
      <c r="E163" s="154" t="s">
        <v>830</v>
      </c>
      <c r="F163" s="152"/>
      <c r="G163" s="153" t="s">
        <v>139</v>
      </c>
      <c r="H163" s="150" t="s">
        <v>788</v>
      </c>
      <c r="I163" s="151">
        <v>627</v>
      </c>
      <c r="J163" s="141">
        <v>664</v>
      </c>
      <c r="L163" s="41"/>
      <c r="R163" s="45"/>
    </row>
    <row r="164" spans="2:18">
      <c r="B164" s="151" t="s">
        <v>518</v>
      </c>
      <c r="C164" s="152" t="s">
        <v>519</v>
      </c>
      <c r="D164" s="154" t="s">
        <v>831</v>
      </c>
      <c r="E164" s="154" t="s">
        <v>832</v>
      </c>
      <c r="F164" s="152"/>
      <c r="G164" s="153" t="s">
        <v>139</v>
      </c>
      <c r="H164" s="150" t="s">
        <v>820</v>
      </c>
      <c r="I164" s="151">
        <v>51</v>
      </c>
      <c r="J164" s="141">
        <v>51</v>
      </c>
      <c r="L164" s="41"/>
    </row>
    <row r="165" spans="2:18">
      <c r="B165" s="151" t="s">
        <v>520</v>
      </c>
      <c r="C165" s="152" t="s">
        <v>521</v>
      </c>
      <c r="D165" s="154" t="s">
        <v>833</v>
      </c>
      <c r="E165" s="154" t="s">
        <v>834</v>
      </c>
      <c r="F165" s="152"/>
      <c r="G165" s="153" t="s">
        <v>139</v>
      </c>
      <c r="H165" s="150" t="s">
        <v>820</v>
      </c>
      <c r="I165" s="151">
        <v>31</v>
      </c>
      <c r="J165" s="141">
        <v>31</v>
      </c>
      <c r="L165" s="41"/>
    </row>
    <row r="166" spans="2:18">
      <c r="B166" s="151" t="s">
        <v>522</v>
      </c>
      <c r="C166" s="152" t="s">
        <v>523</v>
      </c>
      <c r="D166" s="154" t="s">
        <v>835</v>
      </c>
      <c r="E166" s="154" t="s">
        <v>836</v>
      </c>
      <c r="F166" s="152"/>
      <c r="G166" s="153" t="s">
        <v>139</v>
      </c>
      <c r="H166" s="150" t="s">
        <v>820</v>
      </c>
      <c r="I166" s="151">
        <v>188</v>
      </c>
      <c r="J166" s="141">
        <v>188</v>
      </c>
      <c r="L166" s="41"/>
    </row>
    <row r="167" spans="2:18">
      <c r="B167" s="151" t="s">
        <v>524</v>
      </c>
      <c r="C167" s="152" t="s">
        <v>525</v>
      </c>
      <c r="D167" s="154" t="s">
        <v>837</v>
      </c>
      <c r="E167" s="154" t="s">
        <v>838</v>
      </c>
      <c r="F167" s="152"/>
      <c r="G167" s="153" t="s">
        <v>100</v>
      </c>
      <c r="H167" s="150" t="s">
        <v>100</v>
      </c>
      <c r="I167" s="151">
        <v>1018</v>
      </c>
      <c r="J167" s="141">
        <v>1018</v>
      </c>
      <c r="L167" s="41"/>
    </row>
    <row r="168" spans="2:18">
      <c r="B168" s="151" t="s">
        <v>526</v>
      </c>
      <c r="C168" s="152" t="s">
        <v>527</v>
      </c>
      <c r="D168" s="154" t="s">
        <v>839</v>
      </c>
      <c r="E168" s="154" t="s">
        <v>839</v>
      </c>
      <c r="F168" s="152"/>
      <c r="G168" s="153" t="s">
        <v>136</v>
      </c>
      <c r="H168" s="155" t="s">
        <v>796</v>
      </c>
      <c r="I168" s="151">
        <v>1920</v>
      </c>
      <c r="J168" s="141">
        <v>1933</v>
      </c>
      <c r="L168" s="41"/>
    </row>
    <row r="169" spans="2:18">
      <c r="B169" s="151" t="s">
        <v>528</v>
      </c>
      <c r="C169" s="152" t="s">
        <v>529</v>
      </c>
      <c r="D169" s="154" t="s">
        <v>840</v>
      </c>
      <c r="E169" s="154" t="s">
        <v>840</v>
      </c>
      <c r="F169" s="152"/>
      <c r="G169" s="153" t="s">
        <v>165</v>
      </c>
      <c r="H169" s="150" t="s">
        <v>792</v>
      </c>
      <c r="I169" s="151">
        <v>201</v>
      </c>
      <c r="J169" s="141">
        <v>206</v>
      </c>
      <c r="L169" s="41"/>
    </row>
    <row r="170" spans="2:18">
      <c r="B170" s="151" t="s">
        <v>530</v>
      </c>
      <c r="C170" s="152" t="s">
        <v>531</v>
      </c>
      <c r="D170" s="154" t="s">
        <v>841</v>
      </c>
      <c r="E170" s="154" t="s">
        <v>842</v>
      </c>
      <c r="F170" s="152"/>
      <c r="G170" s="153" t="s">
        <v>136</v>
      </c>
      <c r="H170" s="155" t="s">
        <v>796</v>
      </c>
      <c r="I170" s="151">
        <v>605</v>
      </c>
      <c r="J170" s="141">
        <v>605</v>
      </c>
      <c r="L170" s="41"/>
    </row>
    <row r="171" spans="2:18">
      <c r="B171" s="151" t="s">
        <v>532</v>
      </c>
      <c r="C171" s="152" t="s">
        <v>533</v>
      </c>
      <c r="D171" s="154" t="s">
        <v>841</v>
      </c>
      <c r="E171" s="154" t="s">
        <v>843</v>
      </c>
      <c r="F171" s="152"/>
      <c r="G171" s="153" t="s">
        <v>136</v>
      </c>
      <c r="H171" s="155" t="s">
        <v>796</v>
      </c>
      <c r="I171" s="151">
        <v>849</v>
      </c>
      <c r="J171" s="141">
        <v>849</v>
      </c>
      <c r="L171" s="41"/>
    </row>
    <row r="172" spans="2:18">
      <c r="B172" s="151" t="s">
        <v>534</v>
      </c>
      <c r="C172" s="152" t="s">
        <v>535</v>
      </c>
      <c r="D172" s="154" t="s">
        <v>844</v>
      </c>
      <c r="E172" s="154" t="s">
        <v>844</v>
      </c>
      <c r="F172" s="152"/>
      <c r="G172" s="153" t="s">
        <v>83</v>
      </c>
      <c r="H172" s="148" t="s">
        <v>799</v>
      </c>
      <c r="I172" s="151">
        <v>139</v>
      </c>
      <c r="J172" s="141">
        <v>139</v>
      </c>
      <c r="L172" s="41"/>
    </row>
    <row r="173" spans="2:18">
      <c r="B173" s="151" t="s">
        <v>536</v>
      </c>
      <c r="C173" s="152" t="s">
        <v>537</v>
      </c>
      <c r="D173" s="154" t="s">
        <v>845</v>
      </c>
      <c r="E173" s="154" t="s">
        <v>845</v>
      </c>
      <c r="F173" s="152"/>
      <c r="G173" s="153" t="s">
        <v>100</v>
      </c>
      <c r="H173" s="150" t="s">
        <v>100</v>
      </c>
      <c r="I173" s="151">
        <v>177</v>
      </c>
      <c r="J173" s="141">
        <v>177</v>
      </c>
      <c r="L173" s="41"/>
    </row>
    <row r="174" spans="2:18">
      <c r="B174" s="151" t="s">
        <v>538</v>
      </c>
      <c r="C174" s="152" t="s">
        <v>539</v>
      </c>
      <c r="D174" s="154" t="s">
        <v>846</v>
      </c>
      <c r="E174" s="154" t="s">
        <v>847</v>
      </c>
      <c r="F174" s="152"/>
      <c r="G174" s="153" t="s">
        <v>115</v>
      </c>
      <c r="H174" s="148" t="s">
        <v>799</v>
      </c>
      <c r="I174" s="151">
        <v>21</v>
      </c>
      <c r="J174" s="141">
        <v>21</v>
      </c>
      <c r="L174" s="41"/>
    </row>
    <row r="175" spans="2:18">
      <c r="B175" s="151" t="s">
        <v>540</v>
      </c>
      <c r="C175" s="152" t="s">
        <v>541</v>
      </c>
      <c r="D175" s="154" t="s">
        <v>846</v>
      </c>
      <c r="E175" s="154" t="s">
        <v>848</v>
      </c>
      <c r="F175" s="152"/>
      <c r="G175" s="153" t="s">
        <v>115</v>
      </c>
      <c r="H175" s="148" t="s">
        <v>799</v>
      </c>
      <c r="I175" s="151">
        <v>736</v>
      </c>
      <c r="J175" s="141">
        <v>765</v>
      </c>
      <c r="L175" s="41"/>
    </row>
    <row r="176" spans="2:18">
      <c r="B176" s="151" t="s">
        <v>542</v>
      </c>
      <c r="C176" s="152" t="s">
        <v>543</v>
      </c>
      <c r="D176" s="154" t="s">
        <v>846</v>
      </c>
      <c r="E176" s="154" t="s">
        <v>849</v>
      </c>
      <c r="F176" s="152"/>
      <c r="G176" s="153" t="s">
        <v>115</v>
      </c>
      <c r="H176" s="148" t="s">
        <v>799</v>
      </c>
      <c r="I176" s="151">
        <v>41</v>
      </c>
      <c r="J176" s="141">
        <v>41</v>
      </c>
      <c r="L176" s="41"/>
    </row>
    <row r="177" spans="2:12">
      <c r="B177" s="151" t="s">
        <v>544</v>
      </c>
      <c r="C177" s="152" t="s">
        <v>545</v>
      </c>
      <c r="D177" s="154" t="s">
        <v>850</v>
      </c>
      <c r="E177" s="154" t="s">
        <v>851</v>
      </c>
      <c r="F177" s="152"/>
      <c r="G177" s="153" t="s">
        <v>171</v>
      </c>
      <c r="H177" s="150" t="s">
        <v>171</v>
      </c>
      <c r="I177" s="151">
        <v>855</v>
      </c>
      <c r="J177" s="141">
        <v>855</v>
      </c>
      <c r="L177" s="41"/>
    </row>
    <row r="178" spans="2:12">
      <c r="B178" s="151" t="s">
        <v>546</v>
      </c>
      <c r="C178" s="152" t="s">
        <v>547</v>
      </c>
      <c r="D178" s="154" t="s">
        <v>850</v>
      </c>
      <c r="E178" s="154" t="s">
        <v>852</v>
      </c>
      <c r="F178" s="152"/>
      <c r="G178" s="153" t="s">
        <v>171</v>
      </c>
      <c r="H178" s="150" t="s">
        <v>171</v>
      </c>
      <c r="I178" s="151">
        <v>368</v>
      </c>
      <c r="J178" s="141">
        <v>368</v>
      </c>
      <c r="L178" s="41"/>
    </row>
    <row r="179" spans="2:12">
      <c r="B179" s="151" t="s">
        <v>548</v>
      </c>
      <c r="C179" s="152" t="s">
        <v>549</v>
      </c>
      <c r="D179" s="154" t="s">
        <v>853</v>
      </c>
      <c r="E179" s="154" t="s">
        <v>853</v>
      </c>
      <c r="F179" s="152"/>
      <c r="G179" s="153" t="s">
        <v>79</v>
      </c>
      <c r="H179" s="155" t="s">
        <v>796</v>
      </c>
      <c r="I179" s="151">
        <v>1246</v>
      </c>
      <c r="J179" s="141">
        <v>1248</v>
      </c>
      <c r="L179" s="41"/>
    </row>
    <row r="180" spans="2:12">
      <c r="B180" s="151" t="s">
        <v>550</v>
      </c>
      <c r="C180" s="152" t="s">
        <v>551</v>
      </c>
      <c r="D180" s="154" t="s">
        <v>837</v>
      </c>
      <c r="E180" s="154" t="s">
        <v>854</v>
      </c>
      <c r="F180" s="152"/>
      <c r="G180" s="153" t="s">
        <v>100</v>
      </c>
      <c r="H180" s="150" t="s">
        <v>100</v>
      </c>
      <c r="I180" s="151">
        <v>374</v>
      </c>
      <c r="J180" s="141">
        <v>374</v>
      </c>
      <c r="L180" s="41"/>
    </row>
    <row r="181" spans="2:12">
      <c r="B181" s="151" t="s">
        <v>552</v>
      </c>
      <c r="C181" s="152" t="s">
        <v>553</v>
      </c>
      <c r="D181" s="154" t="s">
        <v>855</v>
      </c>
      <c r="E181" s="154" t="s">
        <v>855</v>
      </c>
      <c r="F181" s="152"/>
      <c r="G181" s="153" t="s">
        <v>100</v>
      </c>
      <c r="H181" s="150" t="s">
        <v>100</v>
      </c>
      <c r="I181" s="151">
        <v>235</v>
      </c>
      <c r="J181" s="141">
        <v>309</v>
      </c>
      <c r="L181" s="41"/>
    </row>
    <row r="182" spans="2:12">
      <c r="B182" s="151" t="s">
        <v>554</v>
      </c>
      <c r="C182" s="152" t="s">
        <v>555</v>
      </c>
      <c r="D182" s="154" t="s">
        <v>856</v>
      </c>
      <c r="E182" s="154" t="s">
        <v>856</v>
      </c>
      <c r="F182" s="152"/>
      <c r="G182" s="153" t="s">
        <v>165</v>
      </c>
      <c r="H182" s="150" t="s">
        <v>792</v>
      </c>
      <c r="I182" s="151">
        <v>254</v>
      </c>
      <c r="J182" s="141">
        <v>254</v>
      </c>
      <c r="L182" s="41"/>
    </row>
    <row r="183" spans="2:12">
      <c r="B183" s="151" t="s">
        <v>556</v>
      </c>
      <c r="C183" s="152" t="s">
        <v>557</v>
      </c>
      <c r="D183" s="154" t="s">
        <v>857</v>
      </c>
      <c r="E183" s="154" t="s">
        <v>858</v>
      </c>
      <c r="F183" s="152"/>
      <c r="G183" s="153" t="s">
        <v>83</v>
      </c>
      <c r="H183" s="148" t="s">
        <v>797</v>
      </c>
      <c r="I183" s="151">
        <v>143</v>
      </c>
      <c r="J183" s="141">
        <v>143</v>
      </c>
      <c r="L183" s="41"/>
    </row>
    <row r="184" spans="2:12">
      <c r="B184" s="151" t="s">
        <v>558</v>
      </c>
      <c r="C184" s="152" t="s">
        <v>559</v>
      </c>
      <c r="D184" s="154" t="s">
        <v>857</v>
      </c>
      <c r="E184" s="154" t="s">
        <v>859</v>
      </c>
      <c r="F184" s="152"/>
      <c r="G184" s="153" t="s">
        <v>83</v>
      </c>
      <c r="H184" s="148" t="s">
        <v>797</v>
      </c>
      <c r="I184" s="151">
        <v>76</v>
      </c>
      <c r="J184" s="141">
        <v>76</v>
      </c>
      <c r="L184" s="41"/>
    </row>
    <row r="185" spans="2:12">
      <c r="B185" s="151" t="s">
        <v>560</v>
      </c>
      <c r="C185" s="152" t="s">
        <v>561</v>
      </c>
      <c r="D185" s="154" t="s">
        <v>860</v>
      </c>
      <c r="E185" s="154" t="s">
        <v>861</v>
      </c>
      <c r="F185" s="152"/>
      <c r="G185" s="153" t="s">
        <v>83</v>
      </c>
      <c r="H185" s="148" t="s">
        <v>797</v>
      </c>
      <c r="I185" s="151">
        <v>174</v>
      </c>
      <c r="J185" s="141">
        <v>174</v>
      </c>
      <c r="L185" s="41"/>
    </row>
    <row r="186" spans="2:12">
      <c r="B186" s="151" t="s">
        <v>562</v>
      </c>
      <c r="C186" s="152" t="s">
        <v>563</v>
      </c>
      <c r="D186" s="154" t="s">
        <v>860</v>
      </c>
      <c r="E186" s="154" t="s">
        <v>862</v>
      </c>
      <c r="F186" s="152"/>
      <c r="G186" s="153" t="s">
        <v>83</v>
      </c>
      <c r="H186" s="148" t="s">
        <v>797</v>
      </c>
      <c r="I186" s="151">
        <v>174</v>
      </c>
      <c r="J186" s="141">
        <v>174</v>
      </c>
      <c r="L186" s="41"/>
    </row>
    <row r="187" spans="2:12">
      <c r="B187" s="151" t="s">
        <v>564</v>
      </c>
      <c r="C187" s="152" t="s">
        <v>565</v>
      </c>
      <c r="D187" s="154" t="s">
        <v>860</v>
      </c>
      <c r="E187" s="154" t="s">
        <v>863</v>
      </c>
      <c r="F187" s="152"/>
      <c r="G187" s="153" t="s">
        <v>83</v>
      </c>
      <c r="H187" s="148" t="s">
        <v>797</v>
      </c>
      <c r="I187" s="151">
        <v>246</v>
      </c>
      <c r="J187" s="141">
        <v>246</v>
      </c>
      <c r="L187" s="41"/>
    </row>
    <row r="188" spans="2:12">
      <c r="B188" s="151" t="s">
        <v>566</v>
      </c>
      <c r="C188" s="152" t="s">
        <v>567</v>
      </c>
      <c r="D188" s="154" t="s">
        <v>864</v>
      </c>
      <c r="E188" s="154" t="s">
        <v>864</v>
      </c>
      <c r="F188" s="152"/>
      <c r="G188" s="153" t="s">
        <v>83</v>
      </c>
      <c r="H188" s="148" t="s">
        <v>799</v>
      </c>
      <c r="I188" s="151">
        <v>671</v>
      </c>
      <c r="J188" s="141">
        <v>671</v>
      </c>
      <c r="L188" s="41"/>
    </row>
    <row r="189" spans="2:12">
      <c r="B189" s="151" t="s">
        <v>568</v>
      </c>
      <c r="C189" s="152" t="s">
        <v>569</v>
      </c>
      <c r="D189" s="154" t="s">
        <v>865</v>
      </c>
      <c r="E189" s="154" t="s">
        <v>865</v>
      </c>
      <c r="F189" s="152"/>
      <c r="G189" s="153" t="s">
        <v>74</v>
      </c>
      <c r="H189" s="150" t="s">
        <v>74</v>
      </c>
      <c r="I189" s="151">
        <v>248</v>
      </c>
      <c r="J189" s="141">
        <v>248</v>
      </c>
      <c r="L189" s="41"/>
    </row>
    <row r="190" spans="2:12">
      <c r="B190" s="151" t="s">
        <v>570</v>
      </c>
      <c r="C190" s="152" t="s">
        <v>571</v>
      </c>
      <c r="D190" s="154" t="s">
        <v>866</v>
      </c>
      <c r="E190" s="154" t="s">
        <v>866</v>
      </c>
      <c r="F190" s="152"/>
      <c r="G190" s="153" t="s">
        <v>74</v>
      </c>
      <c r="H190" s="150" t="s">
        <v>74</v>
      </c>
      <c r="I190" s="151">
        <v>530</v>
      </c>
      <c r="J190" s="141">
        <v>530</v>
      </c>
      <c r="L190" s="41"/>
    </row>
    <row r="191" spans="2:12">
      <c r="B191" s="151" t="s">
        <v>572</v>
      </c>
      <c r="C191" s="152" t="s">
        <v>573</v>
      </c>
      <c r="D191" s="154" t="s">
        <v>867</v>
      </c>
      <c r="E191" s="154" t="s">
        <v>867</v>
      </c>
      <c r="F191" s="152"/>
      <c r="G191" s="153" t="s">
        <v>165</v>
      </c>
      <c r="H191" s="150" t="s">
        <v>788</v>
      </c>
      <c r="I191" s="151">
        <v>123</v>
      </c>
      <c r="J191" s="141">
        <v>123</v>
      </c>
      <c r="L191" s="41"/>
    </row>
    <row r="192" spans="2:12">
      <c r="B192" s="151" t="s">
        <v>574</v>
      </c>
      <c r="C192" s="152" t="s">
        <v>575</v>
      </c>
      <c r="D192" s="154" t="s">
        <v>867</v>
      </c>
      <c r="E192" s="154" t="s">
        <v>867</v>
      </c>
      <c r="F192" s="152"/>
      <c r="G192" s="153" t="s">
        <v>165</v>
      </c>
      <c r="H192" s="150" t="s">
        <v>788</v>
      </c>
      <c r="I192" s="151">
        <v>438</v>
      </c>
      <c r="J192" s="141">
        <v>441</v>
      </c>
      <c r="L192" s="41"/>
    </row>
    <row r="193" spans="2:12">
      <c r="B193" s="151" t="s">
        <v>576</v>
      </c>
      <c r="C193" s="152" t="s">
        <v>577</v>
      </c>
      <c r="D193" s="154" t="s">
        <v>868</v>
      </c>
      <c r="E193" s="154" t="s">
        <v>869</v>
      </c>
      <c r="F193" s="152"/>
      <c r="G193" s="153" t="s">
        <v>165</v>
      </c>
      <c r="H193" s="150" t="s">
        <v>788</v>
      </c>
      <c r="I193" s="151">
        <v>101</v>
      </c>
      <c r="J193" s="141">
        <v>101</v>
      </c>
      <c r="L193" s="41"/>
    </row>
    <row r="194" spans="2:12">
      <c r="B194" s="151" t="s">
        <v>578</v>
      </c>
      <c r="C194" s="152" t="s">
        <v>579</v>
      </c>
      <c r="D194" s="154" t="s">
        <v>870</v>
      </c>
      <c r="E194" s="154" t="s">
        <v>870</v>
      </c>
      <c r="F194" s="152"/>
      <c r="G194" s="153" t="s">
        <v>165</v>
      </c>
      <c r="H194" s="150" t="s">
        <v>788</v>
      </c>
      <c r="I194" s="151">
        <v>172</v>
      </c>
      <c r="J194" s="141">
        <v>172</v>
      </c>
      <c r="L194" s="41"/>
    </row>
    <row r="195" spans="2:12">
      <c r="B195" s="151" t="s">
        <v>580</v>
      </c>
      <c r="C195" s="152" t="s">
        <v>581</v>
      </c>
      <c r="D195" s="154" t="s">
        <v>871</v>
      </c>
      <c r="E195" s="154" t="s">
        <v>872</v>
      </c>
      <c r="F195" s="152"/>
      <c r="G195" s="153" t="s">
        <v>100</v>
      </c>
      <c r="H195" s="150" t="s">
        <v>100</v>
      </c>
      <c r="I195" s="151">
        <v>1760</v>
      </c>
      <c r="J195" s="141">
        <v>1760</v>
      </c>
      <c r="L195" s="41"/>
    </row>
    <row r="196" spans="2:12">
      <c r="B196" s="151" t="s">
        <v>582</v>
      </c>
      <c r="C196" s="152" t="s">
        <v>583</v>
      </c>
      <c r="D196" s="154" t="s">
        <v>871</v>
      </c>
      <c r="E196" s="154" t="s">
        <v>873</v>
      </c>
      <c r="F196" s="152"/>
      <c r="G196" s="153" t="s">
        <v>100</v>
      </c>
      <c r="H196" s="150" t="s">
        <v>100</v>
      </c>
      <c r="I196" s="151">
        <v>1674</v>
      </c>
      <c r="J196" s="141">
        <v>1807</v>
      </c>
      <c r="L196" s="41"/>
    </row>
    <row r="197" spans="2:12">
      <c r="B197" s="151" t="s">
        <v>584</v>
      </c>
      <c r="C197" s="152" t="s">
        <v>585</v>
      </c>
      <c r="D197" s="154" t="s">
        <v>871</v>
      </c>
      <c r="E197" s="154" t="s">
        <v>874</v>
      </c>
      <c r="F197" s="152"/>
      <c r="G197" s="153" t="s">
        <v>100</v>
      </c>
      <c r="H197" s="150" t="s">
        <v>100</v>
      </c>
      <c r="I197" s="151">
        <v>187</v>
      </c>
      <c r="J197" s="141">
        <v>187</v>
      </c>
      <c r="L197" s="41"/>
    </row>
    <row r="198" spans="2:12">
      <c r="B198" s="151" t="s">
        <v>586</v>
      </c>
      <c r="C198" s="152" t="s">
        <v>587</v>
      </c>
      <c r="D198" s="154" t="s">
        <v>875</v>
      </c>
      <c r="E198" s="154" t="s">
        <v>876</v>
      </c>
      <c r="F198" s="152"/>
      <c r="G198" s="153" t="s">
        <v>165</v>
      </c>
      <c r="H198" s="150" t="s">
        <v>788</v>
      </c>
      <c r="I198" s="151">
        <v>48</v>
      </c>
      <c r="J198" s="141">
        <v>48</v>
      </c>
      <c r="L198" s="41"/>
    </row>
    <row r="199" spans="2:12">
      <c r="B199" s="151" t="s">
        <v>588</v>
      </c>
      <c r="C199" s="152" t="s">
        <v>589</v>
      </c>
      <c r="D199" s="154" t="s">
        <v>877</v>
      </c>
      <c r="E199" s="154" t="s">
        <v>878</v>
      </c>
      <c r="F199" s="152"/>
      <c r="G199" s="153" t="s">
        <v>165</v>
      </c>
      <c r="H199" s="150" t="s">
        <v>788</v>
      </c>
      <c r="I199" s="151">
        <v>182</v>
      </c>
      <c r="J199" s="141">
        <v>182</v>
      </c>
      <c r="L199" s="41"/>
    </row>
    <row r="200" spans="2:12">
      <c r="B200" s="151" t="s">
        <v>590</v>
      </c>
      <c r="C200" s="152" t="s">
        <v>591</v>
      </c>
      <c r="D200" s="154" t="s">
        <v>879</v>
      </c>
      <c r="E200" s="154" t="s">
        <v>880</v>
      </c>
      <c r="F200" s="152"/>
      <c r="G200" s="153" t="s">
        <v>165</v>
      </c>
      <c r="H200" s="150" t="s">
        <v>788</v>
      </c>
      <c r="I200" s="151">
        <v>73</v>
      </c>
      <c r="J200" s="141">
        <v>73</v>
      </c>
      <c r="L200" s="41"/>
    </row>
    <row r="201" spans="2:12">
      <c r="B201" s="151" t="s">
        <v>592</v>
      </c>
      <c r="C201" s="152" t="s">
        <v>593</v>
      </c>
      <c r="D201" s="154" t="s">
        <v>881</v>
      </c>
      <c r="E201" s="154" t="s">
        <v>882</v>
      </c>
      <c r="F201" s="152"/>
      <c r="G201" s="153" t="s">
        <v>165</v>
      </c>
      <c r="H201" s="150" t="s">
        <v>788</v>
      </c>
      <c r="I201" s="151">
        <v>155</v>
      </c>
      <c r="J201" s="141">
        <v>155</v>
      </c>
      <c r="L201" s="41"/>
    </row>
    <row r="202" spans="2:12">
      <c r="B202" s="151" t="s">
        <v>594</v>
      </c>
      <c r="C202" s="152" t="s">
        <v>595</v>
      </c>
      <c r="D202" s="154" t="s">
        <v>883</v>
      </c>
      <c r="E202" s="154" t="s">
        <v>883</v>
      </c>
      <c r="F202" s="152"/>
      <c r="G202" s="153" t="s">
        <v>100</v>
      </c>
      <c r="H202" s="150" t="s">
        <v>100</v>
      </c>
      <c r="I202" s="151">
        <v>611</v>
      </c>
      <c r="J202" s="141">
        <v>696</v>
      </c>
      <c r="L202" s="41"/>
    </row>
    <row r="203" spans="2:12">
      <c r="B203" s="151" t="s">
        <v>596</v>
      </c>
      <c r="C203" s="152" t="s">
        <v>597</v>
      </c>
      <c r="D203" s="154" t="s">
        <v>884</v>
      </c>
      <c r="E203" s="154" t="s">
        <v>885</v>
      </c>
      <c r="F203" s="152"/>
      <c r="G203" s="153" t="s">
        <v>83</v>
      </c>
      <c r="H203" s="148" t="s">
        <v>797</v>
      </c>
      <c r="I203" s="151">
        <v>122</v>
      </c>
      <c r="J203" s="141">
        <v>122</v>
      </c>
      <c r="L203" s="41"/>
    </row>
    <row r="204" spans="2:12">
      <c r="B204" s="151" t="s">
        <v>598</v>
      </c>
      <c r="C204" s="152" t="s">
        <v>599</v>
      </c>
      <c r="D204" s="154" t="s">
        <v>884</v>
      </c>
      <c r="E204" s="154" t="s">
        <v>886</v>
      </c>
      <c r="F204" s="152"/>
      <c r="G204" s="153" t="s">
        <v>83</v>
      </c>
      <c r="H204" s="148" t="s">
        <v>797</v>
      </c>
      <c r="I204" s="151">
        <v>277</v>
      </c>
      <c r="J204" s="141">
        <v>282</v>
      </c>
      <c r="L204" s="41"/>
    </row>
    <row r="205" spans="2:12">
      <c r="B205" s="151" t="s">
        <v>600</v>
      </c>
      <c r="C205" s="152" t="s">
        <v>601</v>
      </c>
      <c r="D205" s="154" t="s">
        <v>887</v>
      </c>
      <c r="E205" s="154" t="s">
        <v>887</v>
      </c>
      <c r="F205" s="152"/>
      <c r="G205" s="153" t="s">
        <v>143</v>
      </c>
      <c r="H205" s="155" t="s">
        <v>794</v>
      </c>
      <c r="I205" s="151">
        <v>258</v>
      </c>
      <c r="J205" s="141">
        <v>258</v>
      </c>
      <c r="L205" s="41"/>
    </row>
    <row r="206" spans="2:12">
      <c r="B206" s="151" t="s">
        <v>602</v>
      </c>
      <c r="C206" s="152" t="s">
        <v>603</v>
      </c>
      <c r="D206" s="154" t="s">
        <v>888</v>
      </c>
      <c r="E206" s="154" t="s">
        <v>888</v>
      </c>
      <c r="F206" s="152"/>
      <c r="G206" s="153" t="s">
        <v>143</v>
      </c>
      <c r="H206" s="155" t="s">
        <v>794</v>
      </c>
      <c r="I206" s="151">
        <v>543</v>
      </c>
      <c r="J206" s="141">
        <v>553</v>
      </c>
      <c r="L206" s="41"/>
    </row>
    <row r="207" spans="2:12">
      <c r="B207" s="151" t="s">
        <v>604</v>
      </c>
      <c r="C207" s="152" t="s">
        <v>605</v>
      </c>
      <c r="D207" s="154" t="s">
        <v>889</v>
      </c>
      <c r="E207" s="154" t="s">
        <v>890</v>
      </c>
      <c r="F207" s="152"/>
      <c r="G207" s="153" t="s">
        <v>128</v>
      </c>
      <c r="H207" s="155" t="s">
        <v>794</v>
      </c>
      <c r="I207" s="151">
        <v>179</v>
      </c>
      <c r="J207" s="141">
        <v>203</v>
      </c>
      <c r="L207" s="41"/>
    </row>
    <row r="208" spans="2:12">
      <c r="B208" s="151" t="s">
        <v>606</v>
      </c>
      <c r="C208" s="152" t="s">
        <v>607</v>
      </c>
      <c r="D208" s="154" t="s">
        <v>891</v>
      </c>
      <c r="E208" s="154" t="s">
        <v>891</v>
      </c>
      <c r="F208" s="152"/>
      <c r="G208" s="153" t="s">
        <v>79</v>
      </c>
      <c r="H208" s="155" t="s">
        <v>796</v>
      </c>
      <c r="I208" s="151">
        <v>1190</v>
      </c>
      <c r="J208" s="141">
        <v>1190</v>
      </c>
      <c r="L208" s="41"/>
    </row>
    <row r="209" spans="2:12">
      <c r="B209" s="151" t="s">
        <v>608</v>
      </c>
      <c r="C209" s="152" t="s">
        <v>609</v>
      </c>
      <c r="D209" s="154" t="s">
        <v>892</v>
      </c>
      <c r="E209" s="154" t="s">
        <v>892</v>
      </c>
      <c r="F209" s="152"/>
      <c r="G209" s="153" t="s">
        <v>79</v>
      </c>
      <c r="H209" s="150" t="s">
        <v>792</v>
      </c>
      <c r="I209" s="151">
        <v>169</v>
      </c>
      <c r="J209" s="141">
        <v>169</v>
      </c>
      <c r="L209" s="41"/>
    </row>
    <row r="210" spans="2:12">
      <c r="B210" s="151" t="s">
        <v>610</v>
      </c>
      <c r="C210" s="152" t="s">
        <v>611</v>
      </c>
      <c r="D210" s="154" t="s">
        <v>893</v>
      </c>
      <c r="E210" s="154" t="s">
        <v>894</v>
      </c>
      <c r="F210" s="152"/>
      <c r="G210" s="153" t="s">
        <v>125</v>
      </c>
      <c r="H210" s="150" t="s">
        <v>118</v>
      </c>
      <c r="I210" s="151">
        <v>1472</v>
      </c>
      <c r="J210" s="141">
        <v>1472</v>
      </c>
      <c r="L210" s="41"/>
    </row>
    <row r="211" spans="2:12">
      <c r="B211" s="151" t="s">
        <v>612</v>
      </c>
      <c r="C211" s="152" t="s">
        <v>613</v>
      </c>
      <c r="D211" s="154" t="s">
        <v>893</v>
      </c>
      <c r="E211" s="154" t="s">
        <v>894</v>
      </c>
      <c r="F211" s="152"/>
      <c r="G211" s="153" t="s">
        <v>125</v>
      </c>
      <c r="H211" s="150" t="s">
        <v>125</v>
      </c>
      <c r="I211" s="151">
        <v>1923</v>
      </c>
      <c r="J211" s="141">
        <v>1923</v>
      </c>
      <c r="L211" s="41"/>
    </row>
    <row r="212" spans="2:12">
      <c r="B212" s="151" t="s">
        <v>614</v>
      </c>
      <c r="C212" s="152" t="s">
        <v>615</v>
      </c>
      <c r="D212" s="154" t="s">
        <v>893</v>
      </c>
      <c r="E212" s="154" t="s">
        <v>895</v>
      </c>
      <c r="F212" s="152"/>
      <c r="G212" s="153" t="s">
        <v>133</v>
      </c>
      <c r="H212" s="150" t="s">
        <v>803</v>
      </c>
      <c r="I212" s="151">
        <v>1731</v>
      </c>
      <c r="J212" s="141">
        <v>1731</v>
      </c>
      <c r="L212" s="41"/>
    </row>
    <row r="213" spans="2:12">
      <c r="B213" s="151" t="s">
        <v>616</v>
      </c>
      <c r="C213" s="152" t="s">
        <v>617</v>
      </c>
      <c r="D213" s="154" t="s">
        <v>893</v>
      </c>
      <c r="E213" s="154" t="s">
        <v>896</v>
      </c>
      <c r="F213" s="152"/>
      <c r="G213" s="153" t="s">
        <v>118</v>
      </c>
      <c r="H213" s="150" t="s">
        <v>118</v>
      </c>
      <c r="I213" s="151">
        <v>1342</v>
      </c>
      <c r="J213" s="141">
        <v>1427</v>
      </c>
      <c r="L213" s="41"/>
    </row>
    <row r="214" spans="2:12">
      <c r="B214" s="151" t="s">
        <v>618</v>
      </c>
      <c r="C214" s="152" t="s">
        <v>619</v>
      </c>
      <c r="D214" s="154" t="s">
        <v>893</v>
      </c>
      <c r="E214" s="154" t="s">
        <v>897</v>
      </c>
      <c r="F214" s="152"/>
      <c r="G214" s="153" t="s">
        <v>122</v>
      </c>
      <c r="H214" s="150" t="s">
        <v>122</v>
      </c>
      <c r="I214" s="151">
        <v>1754</v>
      </c>
      <c r="J214" s="141">
        <v>2037</v>
      </c>
      <c r="L214" s="41"/>
    </row>
    <row r="215" spans="2:12">
      <c r="B215" s="151" t="s">
        <v>620</v>
      </c>
      <c r="C215" s="152" t="s">
        <v>621</v>
      </c>
      <c r="D215" s="154" t="s">
        <v>893</v>
      </c>
      <c r="E215" s="154" t="s">
        <v>898</v>
      </c>
      <c r="F215" s="152"/>
      <c r="G215" s="153" t="s">
        <v>122</v>
      </c>
      <c r="H215" s="150" t="s">
        <v>122</v>
      </c>
      <c r="I215" s="151">
        <v>1971</v>
      </c>
      <c r="J215" s="141">
        <v>1971</v>
      </c>
      <c r="L215" s="41"/>
    </row>
    <row r="216" spans="2:12">
      <c r="B216" s="151" t="s">
        <v>622</v>
      </c>
      <c r="C216" s="152" t="s">
        <v>623</v>
      </c>
      <c r="D216" s="154" t="s">
        <v>893</v>
      </c>
      <c r="E216" s="154" t="s">
        <v>899</v>
      </c>
      <c r="F216" s="152"/>
      <c r="G216" s="153" t="s">
        <v>125</v>
      </c>
      <c r="H216" s="150" t="s">
        <v>125</v>
      </c>
      <c r="I216" s="151">
        <v>1553</v>
      </c>
      <c r="J216" s="141">
        <v>1600</v>
      </c>
      <c r="L216" s="41"/>
    </row>
    <row r="217" spans="2:12">
      <c r="B217" s="151" t="s">
        <v>624</v>
      </c>
      <c r="C217" s="152" t="s">
        <v>625</v>
      </c>
      <c r="D217" s="154" t="s">
        <v>893</v>
      </c>
      <c r="E217" s="154" t="s">
        <v>900</v>
      </c>
      <c r="F217" s="152"/>
      <c r="G217" s="153" t="s">
        <v>118</v>
      </c>
      <c r="H217" s="150" t="s">
        <v>118</v>
      </c>
      <c r="I217" s="151">
        <v>1748</v>
      </c>
      <c r="J217" s="141">
        <v>1748</v>
      </c>
      <c r="L217" s="41"/>
    </row>
    <row r="218" spans="2:12">
      <c r="B218" s="151" t="s">
        <v>626</v>
      </c>
      <c r="C218" s="152" t="s">
        <v>627</v>
      </c>
      <c r="D218" s="154" t="s">
        <v>893</v>
      </c>
      <c r="E218" s="154" t="s">
        <v>901</v>
      </c>
      <c r="F218" s="152"/>
      <c r="G218" s="153" t="s">
        <v>128</v>
      </c>
      <c r="H218" s="155" t="s">
        <v>128</v>
      </c>
      <c r="I218" s="151">
        <v>1211</v>
      </c>
      <c r="J218" s="141">
        <v>1211</v>
      </c>
      <c r="L218" s="41"/>
    </row>
    <row r="219" spans="2:12">
      <c r="B219" s="151" t="s">
        <v>628</v>
      </c>
      <c r="C219" s="152" t="s">
        <v>629</v>
      </c>
      <c r="D219" s="154" t="s">
        <v>893</v>
      </c>
      <c r="E219" s="154" t="s">
        <v>896</v>
      </c>
      <c r="F219" s="152"/>
      <c r="G219" s="153" t="s">
        <v>118</v>
      </c>
      <c r="H219" s="155" t="s">
        <v>128</v>
      </c>
      <c r="I219" s="151">
        <v>1643</v>
      </c>
      <c r="J219" s="141">
        <v>1838</v>
      </c>
      <c r="L219" s="41"/>
    </row>
    <row r="220" spans="2:12">
      <c r="B220" s="151" t="s">
        <v>630</v>
      </c>
      <c r="C220" s="152" t="s">
        <v>631</v>
      </c>
      <c r="D220" s="154" t="s">
        <v>893</v>
      </c>
      <c r="E220" s="154" t="s">
        <v>898</v>
      </c>
      <c r="F220" s="152"/>
      <c r="G220" s="153" t="s">
        <v>122</v>
      </c>
      <c r="H220" s="150" t="s">
        <v>122</v>
      </c>
      <c r="I220" s="151">
        <v>979</v>
      </c>
      <c r="J220" s="141">
        <v>979</v>
      </c>
      <c r="L220" s="41"/>
    </row>
    <row r="221" spans="2:12">
      <c r="B221" s="151" t="s">
        <v>632</v>
      </c>
      <c r="C221" s="152" t="s">
        <v>633</v>
      </c>
      <c r="D221" s="154" t="s">
        <v>893</v>
      </c>
      <c r="E221" s="154" t="s">
        <v>902</v>
      </c>
      <c r="F221" s="152"/>
      <c r="G221" s="153" t="s">
        <v>128</v>
      </c>
      <c r="H221" s="155" t="s">
        <v>128</v>
      </c>
      <c r="I221" s="151">
        <v>891</v>
      </c>
      <c r="J221" s="141">
        <v>891</v>
      </c>
      <c r="L221" s="41"/>
    </row>
    <row r="222" spans="2:12">
      <c r="B222" s="151" t="s">
        <v>634</v>
      </c>
      <c r="C222" s="152" t="s">
        <v>635</v>
      </c>
      <c r="D222" s="154" t="s">
        <v>893</v>
      </c>
      <c r="E222" s="154" t="s">
        <v>902</v>
      </c>
      <c r="F222" s="152"/>
      <c r="G222" s="153" t="s">
        <v>128</v>
      </c>
      <c r="H222" s="150" t="s">
        <v>122</v>
      </c>
      <c r="I222" s="151">
        <v>1349</v>
      </c>
      <c r="J222" s="141">
        <v>1400</v>
      </c>
      <c r="L222" s="41"/>
    </row>
    <row r="223" spans="2:12">
      <c r="B223" s="151" t="s">
        <v>636</v>
      </c>
      <c r="C223" s="152" t="s">
        <v>637</v>
      </c>
      <c r="D223" s="154" t="s">
        <v>893</v>
      </c>
      <c r="E223" s="154" t="s">
        <v>903</v>
      </c>
      <c r="F223" s="152"/>
      <c r="G223" s="153" t="s">
        <v>133</v>
      </c>
      <c r="H223" s="150" t="s">
        <v>803</v>
      </c>
      <c r="I223" s="151">
        <v>1614</v>
      </c>
      <c r="J223" s="141">
        <v>1689</v>
      </c>
      <c r="L223" s="41"/>
    </row>
    <row r="224" spans="2:12">
      <c r="B224" s="151" t="s">
        <v>638</v>
      </c>
      <c r="C224" s="152" t="s">
        <v>639</v>
      </c>
      <c r="D224" s="154" t="s">
        <v>893</v>
      </c>
      <c r="E224" s="154" t="s">
        <v>903</v>
      </c>
      <c r="F224" s="152"/>
      <c r="G224" s="153" t="s">
        <v>133</v>
      </c>
      <c r="H224" s="150" t="s">
        <v>803</v>
      </c>
      <c r="I224" s="151">
        <v>1685</v>
      </c>
      <c r="J224" s="141">
        <v>1950</v>
      </c>
      <c r="L224" s="41"/>
    </row>
    <row r="225" spans="2:12">
      <c r="B225" s="151" t="s">
        <v>640</v>
      </c>
      <c r="C225" s="152" t="s">
        <v>641</v>
      </c>
      <c r="D225" s="154" t="s">
        <v>904</v>
      </c>
      <c r="E225" s="154" t="s">
        <v>905</v>
      </c>
      <c r="F225" s="152"/>
      <c r="G225" s="153" t="s">
        <v>171</v>
      </c>
      <c r="H225" s="150" t="s">
        <v>171</v>
      </c>
      <c r="I225" s="151">
        <v>86</v>
      </c>
      <c r="J225" s="141">
        <v>86</v>
      </c>
      <c r="L225" s="41"/>
    </row>
    <row r="226" spans="2:12">
      <c r="B226" s="151" t="s">
        <v>642</v>
      </c>
      <c r="C226" s="152" t="s">
        <v>643</v>
      </c>
      <c r="D226" s="154" t="s">
        <v>906</v>
      </c>
      <c r="E226" s="154" t="s">
        <v>907</v>
      </c>
      <c r="F226" s="152"/>
      <c r="G226" s="153" t="s">
        <v>165</v>
      </c>
      <c r="H226" s="150" t="s">
        <v>788</v>
      </c>
      <c r="I226" s="151">
        <v>157</v>
      </c>
      <c r="J226" s="141">
        <v>157</v>
      </c>
      <c r="L226" s="41"/>
    </row>
    <row r="227" spans="2:12">
      <c r="B227" s="151" t="s">
        <v>644</v>
      </c>
      <c r="C227" s="152" t="s">
        <v>645</v>
      </c>
      <c r="D227" s="154" t="s">
        <v>908</v>
      </c>
      <c r="E227" s="154" t="s">
        <v>909</v>
      </c>
      <c r="F227" s="152"/>
      <c r="G227" s="153" t="s">
        <v>115</v>
      </c>
      <c r="H227" s="148" t="s">
        <v>799</v>
      </c>
      <c r="I227" s="151">
        <v>200</v>
      </c>
      <c r="J227" s="141">
        <v>200</v>
      </c>
      <c r="L227" s="41"/>
    </row>
    <row r="228" spans="2:12">
      <c r="B228" s="151" t="s">
        <v>646</v>
      </c>
      <c r="C228" s="152" t="s">
        <v>647</v>
      </c>
      <c r="D228" s="154" t="s">
        <v>908</v>
      </c>
      <c r="E228" s="154" t="s">
        <v>910</v>
      </c>
      <c r="F228" s="152"/>
      <c r="G228" s="153" t="s">
        <v>115</v>
      </c>
      <c r="H228" s="148" t="s">
        <v>799</v>
      </c>
      <c r="I228" s="151">
        <v>579</v>
      </c>
      <c r="J228" s="141">
        <v>644</v>
      </c>
      <c r="L228" s="41"/>
    </row>
    <row r="229" spans="2:12">
      <c r="B229" s="151" t="s">
        <v>648</v>
      </c>
      <c r="C229" s="152" t="s">
        <v>649</v>
      </c>
      <c r="D229" s="154" t="s">
        <v>908</v>
      </c>
      <c r="E229" s="154" t="s">
        <v>911</v>
      </c>
      <c r="F229" s="152"/>
      <c r="G229" s="153" t="s">
        <v>115</v>
      </c>
      <c r="H229" s="148" t="s">
        <v>799</v>
      </c>
      <c r="I229" s="151">
        <v>201</v>
      </c>
      <c r="J229" s="141">
        <v>201</v>
      </c>
      <c r="L229" s="41"/>
    </row>
    <row r="230" spans="2:12">
      <c r="B230" s="151" t="s">
        <v>650</v>
      </c>
      <c r="C230" s="152" t="s">
        <v>651</v>
      </c>
      <c r="D230" s="154" t="s">
        <v>792</v>
      </c>
      <c r="E230" s="154" t="s">
        <v>792</v>
      </c>
      <c r="F230" s="152"/>
      <c r="G230" s="153" t="s">
        <v>165</v>
      </c>
      <c r="H230" s="150" t="s">
        <v>792</v>
      </c>
      <c r="I230" s="151">
        <v>1585</v>
      </c>
      <c r="J230" s="141">
        <v>1622</v>
      </c>
      <c r="L230" s="41"/>
    </row>
    <row r="231" spans="2:12">
      <c r="B231" s="151" t="s">
        <v>652</v>
      </c>
      <c r="C231" s="152" t="s">
        <v>653</v>
      </c>
      <c r="D231" s="154" t="s">
        <v>912</v>
      </c>
      <c r="E231" s="154" t="s">
        <v>913</v>
      </c>
      <c r="F231" s="152"/>
      <c r="G231" s="153" t="s">
        <v>177</v>
      </c>
      <c r="H231" s="150" t="s">
        <v>177</v>
      </c>
      <c r="I231" s="151">
        <v>1876</v>
      </c>
      <c r="J231" s="141">
        <v>1924</v>
      </c>
      <c r="L231" s="41"/>
    </row>
    <row r="232" spans="2:12">
      <c r="B232" s="151" t="s">
        <v>654</v>
      </c>
      <c r="C232" s="152" t="s">
        <v>655</v>
      </c>
      <c r="D232" s="154" t="s">
        <v>912</v>
      </c>
      <c r="E232" s="154" t="s">
        <v>914</v>
      </c>
      <c r="F232" s="152"/>
      <c r="G232" s="153" t="s">
        <v>177</v>
      </c>
      <c r="H232" s="150" t="s">
        <v>177</v>
      </c>
      <c r="I232" s="151">
        <v>171</v>
      </c>
      <c r="J232" s="141">
        <v>171</v>
      </c>
      <c r="L232" s="41"/>
    </row>
    <row r="233" spans="2:12">
      <c r="B233" s="151" t="s">
        <v>656</v>
      </c>
      <c r="C233" s="152" t="s">
        <v>657</v>
      </c>
      <c r="D233" s="154" t="s">
        <v>912</v>
      </c>
      <c r="E233" s="154" t="s">
        <v>915</v>
      </c>
      <c r="F233" s="152"/>
      <c r="G233" s="153" t="s">
        <v>177</v>
      </c>
      <c r="H233" s="150" t="s">
        <v>177</v>
      </c>
      <c r="I233" s="151">
        <v>489</v>
      </c>
      <c r="J233" s="141">
        <v>489</v>
      </c>
      <c r="L233" s="41"/>
    </row>
    <row r="234" spans="2:12">
      <c r="B234" s="151" t="s">
        <v>658</v>
      </c>
      <c r="C234" s="152" t="s">
        <v>659</v>
      </c>
      <c r="D234" s="154" t="s">
        <v>912</v>
      </c>
      <c r="E234" s="154" t="s">
        <v>916</v>
      </c>
      <c r="F234" s="152"/>
      <c r="G234" s="153" t="s">
        <v>177</v>
      </c>
      <c r="H234" s="150" t="s">
        <v>177</v>
      </c>
      <c r="I234" s="151">
        <v>234</v>
      </c>
      <c r="J234" s="141">
        <v>234</v>
      </c>
      <c r="L234" s="41"/>
    </row>
    <row r="235" spans="2:12">
      <c r="B235" s="151" t="s">
        <v>660</v>
      </c>
      <c r="C235" s="152" t="s">
        <v>661</v>
      </c>
      <c r="D235" s="154" t="s">
        <v>912</v>
      </c>
      <c r="E235" s="154" t="s">
        <v>917</v>
      </c>
      <c r="F235" s="152"/>
      <c r="G235" s="153" t="s">
        <v>177</v>
      </c>
      <c r="H235" s="150" t="s">
        <v>177</v>
      </c>
      <c r="I235" s="151">
        <v>232</v>
      </c>
      <c r="J235" s="141">
        <v>232</v>
      </c>
      <c r="L235" s="41"/>
    </row>
    <row r="236" spans="2:12">
      <c r="B236" s="151" t="s">
        <v>662</v>
      </c>
      <c r="C236" s="152" t="s">
        <v>663</v>
      </c>
      <c r="D236" s="154" t="s">
        <v>918</v>
      </c>
      <c r="E236" s="154" t="s">
        <v>918</v>
      </c>
      <c r="F236" s="152"/>
      <c r="G236" s="153" t="s">
        <v>143</v>
      </c>
      <c r="H236" s="155" t="s">
        <v>794</v>
      </c>
      <c r="I236" s="151">
        <v>979</v>
      </c>
      <c r="J236" s="141">
        <v>979</v>
      </c>
      <c r="L236" s="41"/>
    </row>
    <row r="237" spans="2:12">
      <c r="B237" s="151" t="s">
        <v>664</v>
      </c>
      <c r="C237" s="152" t="s">
        <v>665</v>
      </c>
      <c r="D237" s="154" t="s">
        <v>919</v>
      </c>
      <c r="E237" s="154" t="s">
        <v>920</v>
      </c>
      <c r="F237" s="152"/>
      <c r="G237" s="153" t="s">
        <v>100</v>
      </c>
      <c r="H237" s="150" t="s">
        <v>100</v>
      </c>
      <c r="I237" s="151">
        <v>523</v>
      </c>
      <c r="J237" s="141">
        <v>523</v>
      </c>
      <c r="L237" s="41"/>
    </row>
    <row r="238" spans="2:12">
      <c r="B238" s="151" t="s">
        <v>666</v>
      </c>
      <c r="C238" s="152" t="s">
        <v>667</v>
      </c>
      <c r="D238" s="154" t="s">
        <v>921</v>
      </c>
      <c r="E238" s="154" t="s">
        <v>922</v>
      </c>
      <c r="F238" s="152"/>
      <c r="G238" s="153" t="s">
        <v>171</v>
      </c>
      <c r="H238" s="150" t="s">
        <v>171</v>
      </c>
      <c r="I238" s="151">
        <v>67</v>
      </c>
      <c r="J238" s="141">
        <v>67</v>
      </c>
      <c r="L238" s="41"/>
    </row>
    <row r="239" spans="2:12">
      <c r="B239" s="151" t="s">
        <v>668</v>
      </c>
      <c r="C239" s="152" t="s">
        <v>669</v>
      </c>
      <c r="D239" s="154" t="s">
        <v>923</v>
      </c>
      <c r="E239" s="154" t="s">
        <v>923</v>
      </c>
      <c r="F239" s="152"/>
      <c r="G239" s="153" t="s">
        <v>100</v>
      </c>
      <c r="H239" s="150" t="s">
        <v>100</v>
      </c>
      <c r="I239" s="151">
        <v>1481</v>
      </c>
      <c r="J239" s="141">
        <v>1640</v>
      </c>
      <c r="L239" s="41"/>
    </row>
    <row r="240" spans="2:12">
      <c r="B240" s="151" t="s">
        <v>670</v>
      </c>
      <c r="C240" s="152" t="s">
        <v>671</v>
      </c>
      <c r="D240" s="154" t="s">
        <v>924</v>
      </c>
      <c r="E240" s="154" t="s">
        <v>924</v>
      </c>
      <c r="F240" s="152"/>
      <c r="G240" s="153" t="s">
        <v>83</v>
      </c>
      <c r="H240" s="148" t="s">
        <v>797</v>
      </c>
      <c r="I240" s="151">
        <v>198</v>
      </c>
      <c r="J240" s="141">
        <v>198</v>
      </c>
      <c r="L240" s="41"/>
    </row>
    <row r="241" spans="2:12">
      <c r="B241" s="151" t="s">
        <v>672</v>
      </c>
      <c r="C241" s="152" t="s">
        <v>673</v>
      </c>
      <c r="D241" s="154" t="s">
        <v>925</v>
      </c>
      <c r="E241" s="154" t="s">
        <v>925</v>
      </c>
      <c r="F241" s="152"/>
      <c r="G241" s="153" t="s">
        <v>79</v>
      </c>
      <c r="H241" s="150" t="s">
        <v>792</v>
      </c>
      <c r="I241" s="151">
        <v>135</v>
      </c>
      <c r="J241" s="141">
        <v>135</v>
      </c>
      <c r="L241" s="41"/>
    </row>
    <row r="242" spans="2:12">
      <c r="B242" s="151" t="s">
        <v>674</v>
      </c>
      <c r="C242" s="152" t="s">
        <v>675</v>
      </c>
      <c r="D242" s="154" t="s">
        <v>926</v>
      </c>
      <c r="E242" s="154" t="s">
        <v>927</v>
      </c>
      <c r="F242" s="152"/>
      <c r="G242" s="153" t="s">
        <v>79</v>
      </c>
      <c r="H242" s="150" t="s">
        <v>792</v>
      </c>
      <c r="I242" s="151">
        <v>114</v>
      </c>
      <c r="J242" s="141">
        <v>114</v>
      </c>
      <c r="L242" s="41"/>
    </row>
    <row r="243" spans="2:12">
      <c r="B243" s="151" t="s">
        <v>676</v>
      </c>
      <c r="C243" s="152" t="s">
        <v>677</v>
      </c>
      <c r="D243" s="154" t="s">
        <v>928</v>
      </c>
      <c r="E243" s="154" t="s">
        <v>929</v>
      </c>
      <c r="F243" s="152"/>
      <c r="G243" s="153" t="s">
        <v>165</v>
      </c>
      <c r="H243" s="150" t="s">
        <v>792</v>
      </c>
      <c r="I243" s="151">
        <v>95</v>
      </c>
      <c r="J243" s="141">
        <v>95</v>
      </c>
      <c r="L243" s="41"/>
    </row>
    <row r="244" spans="2:12">
      <c r="B244" s="151" t="s">
        <v>678</v>
      </c>
      <c r="C244" s="152" t="s">
        <v>679</v>
      </c>
      <c r="D244" s="154" t="s">
        <v>930</v>
      </c>
      <c r="E244" s="154" t="s">
        <v>930</v>
      </c>
      <c r="F244" s="152"/>
      <c r="G244" s="153" t="s">
        <v>136</v>
      </c>
      <c r="H244" s="155" t="s">
        <v>794</v>
      </c>
      <c r="I244" s="151">
        <v>1616</v>
      </c>
      <c r="J244" s="141">
        <v>1843</v>
      </c>
      <c r="K244" s="45"/>
      <c r="L244" s="41"/>
    </row>
    <row r="245" spans="2:12">
      <c r="B245" s="151" t="s">
        <v>680</v>
      </c>
      <c r="C245" s="152" t="s">
        <v>681</v>
      </c>
      <c r="D245" s="154" t="s">
        <v>931</v>
      </c>
      <c r="E245" s="154" t="s">
        <v>931</v>
      </c>
      <c r="F245" s="152"/>
      <c r="G245" s="153" t="s">
        <v>128</v>
      </c>
      <c r="H245" s="155" t="s">
        <v>128</v>
      </c>
      <c r="I245" s="151">
        <v>882</v>
      </c>
      <c r="J245" s="141">
        <v>1050</v>
      </c>
      <c r="L245" s="41"/>
    </row>
    <row r="246" spans="2:12">
      <c r="B246" s="151" t="s">
        <v>682</v>
      </c>
      <c r="C246" s="152" t="s">
        <v>683</v>
      </c>
      <c r="D246" s="154" t="s">
        <v>932</v>
      </c>
      <c r="E246" s="154" t="s">
        <v>932</v>
      </c>
      <c r="F246" s="152"/>
      <c r="G246" s="153" t="s">
        <v>165</v>
      </c>
      <c r="H246" s="150" t="s">
        <v>788</v>
      </c>
      <c r="I246" s="151">
        <v>289</v>
      </c>
      <c r="J246" s="141">
        <v>289</v>
      </c>
      <c r="L246" s="41"/>
    </row>
    <row r="247" spans="2:12">
      <c r="B247" s="151" t="s">
        <v>684</v>
      </c>
      <c r="C247" s="152" t="s">
        <v>685</v>
      </c>
      <c r="D247" s="154" t="s">
        <v>919</v>
      </c>
      <c r="E247" s="154" t="s">
        <v>933</v>
      </c>
      <c r="F247" s="152"/>
      <c r="G247" s="153" t="s">
        <v>100</v>
      </c>
      <c r="H247" s="150" t="s">
        <v>100</v>
      </c>
      <c r="I247" s="151">
        <v>148</v>
      </c>
      <c r="J247" s="141">
        <v>148</v>
      </c>
      <c r="L247" s="41"/>
    </row>
    <row r="248" spans="2:12">
      <c r="B248" s="151" t="s">
        <v>686</v>
      </c>
      <c r="C248" s="152" t="s">
        <v>687</v>
      </c>
      <c r="D248" s="154" t="s">
        <v>934</v>
      </c>
      <c r="E248" s="154" t="s">
        <v>934</v>
      </c>
      <c r="F248" s="152"/>
      <c r="G248" s="153" t="s">
        <v>165</v>
      </c>
      <c r="H248" s="150" t="s">
        <v>788</v>
      </c>
      <c r="I248" s="151">
        <v>336</v>
      </c>
      <c r="J248" s="141">
        <v>336</v>
      </c>
      <c r="L248" s="41"/>
    </row>
    <row r="249" spans="2:12">
      <c r="B249" s="151" t="s">
        <v>688</v>
      </c>
      <c r="C249" s="152" t="s">
        <v>689</v>
      </c>
      <c r="D249" s="154" t="s">
        <v>935</v>
      </c>
      <c r="E249" s="154" t="s">
        <v>935</v>
      </c>
      <c r="F249" s="152"/>
      <c r="G249" s="153" t="s">
        <v>143</v>
      </c>
      <c r="H249" s="155" t="s">
        <v>794</v>
      </c>
      <c r="I249" s="151">
        <v>330</v>
      </c>
      <c r="J249" s="141">
        <v>339</v>
      </c>
      <c r="L249" s="41"/>
    </row>
    <row r="250" spans="2:12">
      <c r="B250" s="151" t="s">
        <v>690</v>
      </c>
      <c r="C250" s="152" t="s">
        <v>691</v>
      </c>
      <c r="D250" s="154" t="s">
        <v>936</v>
      </c>
      <c r="E250" s="154" t="s">
        <v>936</v>
      </c>
      <c r="F250" s="152"/>
      <c r="G250" s="153" t="s">
        <v>143</v>
      </c>
      <c r="H250" s="155" t="s">
        <v>794</v>
      </c>
      <c r="I250" s="151">
        <v>1110</v>
      </c>
      <c r="J250" s="141">
        <v>1161</v>
      </c>
      <c r="L250" s="41"/>
    </row>
    <row r="251" spans="2:12">
      <c r="B251" s="151" t="s">
        <v>692</v>
      </c>
      <c r="C251" s="152" t="s">
        <v>693</v>
      </c>
      <c r="D251" s="154" t="s">
        <v>937</v>
      </c>
      <c r="E251" s="154" t="s">
        <v>937</v>
      </c>
      <c r="F251" s="152"/>
      <c r="G251" s="153" t="s">
        <v>83</v>
      </c>
      <c r="H251" s="148" t="s">
        <v>797</v>
      </c>
      <c r="I251" s="151">
        <v>154</v>
      </c>
      <c r="J251" s="141">
        <v>154</v>
      </c>
      <c r="L251" s="41"/>
    </row>
    <row r="252" spans="2:12">
      <c r="B252" s="151" t="s">
        <v>694</v>
      </c>
      <c r="C252" s="152" t="s">
        <v>695</v>
      </c>
      <c r="D252" s="154" t="s">
        <v>846</v>
      </c>
      <c r="E252" s="154" t="s">
        <v>849</v>
      </c>
      <c r="F252" s="152"/>
      <c r="G252" s="153" t="s">
        <v>115</v>
      </c>
      <c r="H252" s="148" t="s">
        <v>799</v>
      </c>
      <c r="I252" s="151">
        <v>55</v>
      </c>
      <c r="J252" s="141">
        <v>55</v>
      </c>
      <c r="L252" s="41"/>
    </row>
    <row r="253" spans="2:12">
      <c r="B253" s="151" t="s">
        <v>696</v>
      </c>
      <c r="C253" s="152" t="s">
        <v>697</v>
      </c>
      <c r="D253" s="154" t="s">
        <v>938</v>
      </c>
      <c r="E253" s="154" t="s">
        <v>938</v>
      </c>
      <c r="F253" s="152"/>
      <c r="G253" s="153" t="s">
        <v>165</v>
      </c>
      <c r="H253" s="150" t="s">
        <v>788</v>
      </c>
      <c r="I253" s="151">
        <v>1824</v>
      </c>
      <c r="J253" s="141">
        <v>2008</v>
      </c>
      <c r="L253" s="41"/>
    </row>
    <row r="254" spans="2:12">
      <c r="B254" s="151" t="s">
        <v>698</v>
      </c>
      <c r="C254" s="152" t="s">
        <v>699</v>
      </c>
      <c r="D254" s="154" t="s">
        <v>939</v>
      </c>
      <c r="E254" s="154" t="s">
        <v>939</v>
      </c>
      <c r="F254" s="152"/>
      <c r="G254" s="153" t="s">
        <v>128</v>
      </c>
      <c r="H254" s="155" t="s">
        <v>794</v>
      </c>
      <c r="I254" s="151">
        <v>296</v>
      </c>
      <c r="J254" s="141">
        <v>296</v>
      </c>
      <c r="L254" s="41"/>
    </row>
    <row r="255" spans="2:12">
      <c r="B255" s="151" t="s">
        <v>700</v>
      </c>
      <c r="C255" s="152" t="s">
        <v>701</v>
      </c>
      <c r="D255" s="154" t="s">
        <v>940</v>
      </c>
      <c r="E255" s="154" t="s">
        <v>941</v>
      </c>
      <c r="F255" s="152"/>
      <c r="G255" s="153" t="s">
        <v>171</v>
      </c>
      <c r="H255" s="150" t="s">
        <v>171</v>
      </c>
      <c r="I255" s="151">
        <v>192</v>
      </c>
      <c r="J255" s="141">
        <v>192</v>
      </c>
      <c r="L255" s="41"/>
    </row>
    <row r="256" spans="2:12">
      <c r="B256" s="151" t="s">
        <v>702</v>
      </c>
      <c r="C256" s="152" t="s">
        <v>703</v>
      </c>
      <c r="D256" s="154" t="s">
        <v>942</v>
      </c>
      <c r="E256" s="154" t="s">
        <v>943</v>
      </c>
      <c r="F256" s="152"/>
      <c r="G256" s="153" t="s">
        <v>171</v>
      </c>
      <c r="H256" s="150" t="s">
        <v>788</v>
      </c>
      <c r="I256" s="151">
        <v>91</v>
      </c>
      <c r="J256" s="141">
        <v>91</v>
      </c>
      <c r="L256" s="41"/>
    </row>
    <row r="257" spans="2:12">
      <c r="B257" s="151" t="s">
        <v>704</v>
      </c>
      <c r="C257" s="152" t="s">
        <v>705</v>
      </c>
      <c r="D257" s="154" t="s">
        <v>942</v>
      </c>
      <c r="E257" s="154" t="s">
        <v>944</v>
      </c>
      <c r="F257" s="152"/>
      <c r="G257" s="153" t="s">
        <v>171</v>
      </c>
      <c r="H257" s="150" t="s">
        <v>788</v>
      </c>
      <c r="I257" s="151">
        <v>278</v>
      </c>
      <c r="J257" s="141">
        <v>278</v>
      </c>
      <c r="L257" s="41"/>
    </row>
    <row r="258" spans="2:12">
      <c r="B258" s="151" t="s">
        <v>706</v>
      </c>
      <c r="C258" s="152" t="s">
        <v>707</v>
      </c>
      <c r="D258" s="154" t="s">
        <v>945</v>
      </c>
      <c r="E258" s="154" t="s">
        <v>945</v>
      </c>
      <c r="F258" s="152"/>
      <c r="G258" s="153" t="s">
        <v>83</v>
      </c>
      <c r="H258" s="148" t="s">
        <v>797</v>
      </c>
      <c r="I258" s="151">
        <v>108</v>
      </c>
      <c r="J258" s="141">
        <v>108</v>
      </c>
      <c r="L258" s="41"/>
    </row>
    <row r="259" spans="2:12">
      <c r="B259" s="151" t="s">
        <v>708</v>
      </c>
      <c r="C259" s="152" t="s">
        <v>709</v>
      </c>
      <c r="D259" s="154" t="s">
        <v>946</v>
      </c>
      <c r="E259" s="154" t="s">
        <v>946</v>
      </c>
      <c r="F259" s="152"/>
      <c r="G259" s="153" t="s">
        <v>128</v>
      </c>
      <c r="H259" s="148" t="s">
        <v>794</v>
      </c>
      <c r="I259" s="151">
        <v>259</v>
      </c>
      <c r="J259" s="141">
        <v>259</v>
      </c>
      <c r="L259" s="41"/>
    </row>
    <row r="260" spans="2:12">
      <c r="B260" s="151" t="s">
        <v>710</v>
      </c>
      <c r="C260" s="152" t="s">
        <v>711</v>
      </c>
      <c r="D260" s="154" t="s">
        <v>947</v>
      </c>
      <c r="E260" s="154" t="s">
        <v>948</v>
      </c>
      <c r="F260" s="152"/>
      <c r="G260" s="153" t="s">
        <v>171</v>
      </c>
      <c r="H260" s="148" t="s">
        <v>171</v>
      </c>
      <c r="I260" s="151">
        <v>361</v>
      </c>
      <c r="J260" s="141">
        <v>361</v>
      </c>
      <c r="L260" s="41"/>
    </row>
    <row r="261" spans="2:12">
      <c r="B261" s="151" t="s">
        <v>712</v>
      </c>
      <c r="C261" s="152" t="s">
        <v>713</v>
      </c>
      <c r="D261" s="154" t="s">
        <v>947</v>
      </c>
      <c r="E261" s="154" t="s">
        <v>949</v>
      </c>
      <c r="F261" s="152"/>
      <c r="G261" s="153" t="s">
        <v>171</v>
      </c>
      <c r="H261" s="148" t="s">
        <v>171</v>
      </c>
      <c r="I261" s="151">
        <v>603</v>
      </c>
      <c r="J261" s="141">
        <v>666</v>
      </c>
      <c r="L261" s="41"/>
    </row>
    <row r="262" spans="2:12">
      <c r="B262" s="151" t="s">
        <v>714</v>
      </c>
      <c r="C262" s="152" t="s">
        <v>715</v>
      </c>
      <c r="D262" s="154" t="s">
        <v>947</v>
      </c>
      <c r="E262" s="154" t="s">
        <v>950</v>
      </c>
      <c r="F262" s="152"/>
      <c r="G262" s="153" t="s">
        <v>171</v>
      </c>
      <c r="H262" s="148" t="s">
        <v>171</v>
      </c>
      <c r="I262" s="151">
        <v>408</v>
      </c>
      <c r="J262" s="141">
        <v>408</v>
      </c>
      <c r="L262" s="41"/>
    </row>
    <row r="263" spans="2:12">
      <c r="B263" s="151" t="s">
        <v>716</v>
      </c>
      <c r="C263" s="152" t="s">
        <v>717</v>
      </c>
      <c r="D263" s="154" t="s">
        <v>951</v>
      </c>
      <c r="E263" s="154" t="s">
        <v>951</v>
      </c>
      <c r="F263" s="152"/>
      <c r="G263" s="153" t="s">
        <v>100</v>
      </c>
      <c r="H263" s="148" t="s">
        <v>100</v>
      </c>
      <c r="I263" s="151">
        <v>361</v>
      </c>
      <c r="J263" s="141">
        <v>361</v>
      </c>
      <c r="L263" s="41"/>
    </row>
    <row r="264" spans="2:12">
      <c r="B264" s="151" t="s">
        <v>718</v>
      </c>
      <c r="C264" s="152" t="s">
        <v>719</v>
      </c>
      <c r="D264" s="154" t="s">
        <v>952</v>
      </c>
      <c r="E264" s="154" t="s">
        <v>952</v>
      </c>
      <c r="F264" s="152"/>
      <c r="G264" s="153" t="s">
        <v>83</v>
      </c>
      <c r="H264" s="148" t="s">
        <v>799</v>
      </c>
      <c r="I264" s="151">
        <v>123</v>
      </c>
      <c r="J264" s="141">
        <v>123</v>
      </c>
      <c r="L264" s="41"/>
    </row>
    <row r="265" spans="2:12">
      <c r="B265" s="151" t="s">
        <v>720</v>
      </c>
      <c r="C265" s="152" t="s">
        <v>721</v>
      </c>
      <c r="D265" s="154" t="s">
        <v>953</v>
      </c>
      <c r="E265" s="154" t="s">
        <v>953</v>
      </c>
      <c r="F265" s="152"/>
      <c r="G265" s="153" t="s">
        <v>74</v>
      </c>
      <c r="H265" s="150" t="s">
        <v>74</v>
      </c>
      <c r="I265" s="151">
        <v>294</v>
      </c>
      <c r="J265" s="141">
        <v>394</v>
      </c>
      <c r="L265" s="41"/>
    </row>
    <row r="266" spans="2:12">
      <c r="B266" s="151" t="s">
        <v>722</v>
      </c>
      <c r="C266" s="152" t="s">
        <v>723</v>
      </c>
      <c r="D266" s="154" t="s">
        <v>837</v>
      </c>
      <c r="E266" s="154" t="s">
        <v>854</v>
      </c>
      <c r="F266" s="152"/>
      <c r="G266" s="153" t="s">
        <v>100</v>
      </c>
      <c r="H266" s="150" t="s">
        <v>100</v>
      </c>
      <c r="I266" s="151">
        <v>109</v>
      </c>
      <c r="J266" s="141">
        <v>109</v>
      </c>
      <c r="L266" s="41"/>
    </row>
    <row r="267" spans="2:12">
      <c r="B267" s="151" t="s">
        <v>724</v>
      </c>
      <c r="C267" s="152" t="s">
        <v>725</v>
      </c>
      <c r="D267" s="154" t="s">
        <v>954</v>
      </c>
      <c r="E267" s="154" t="s">
        <v>955</v>
      </c>
      <c r="F267" s="152"/>
      <c r="G267" s="153" t="s">
        <v>177</v>
      </c>
      <c r="H267" s="150" t="s">
        <v>177</v>
      </c>
      <c r="I267" s="151">
        <v>1185</v>
      </c>
      <c r="J267" s="141">
        <v>1595</v>
      </c>
      <c r="L267" s="41"/>
    </row>
    <row r="268" spans="2:12">
      <c r="B268" s="151" t="s">
        <v>726</v>
      </c>
      <c r="C268" s="152" t="s">
        <v>727</v>
      </c>
      <c r="D268" s="154" t="s">
        <v>954</v>
      </c>
      <c r="E268" s="154" t="s">
        <v>956</v>
      </c>
      <c r="F268" s="152"/>
      <c r="G268" s="153" t="s">
        <v>177</v>
      </c>
      <c r="H268" s="150" t="s">
        <v>177</v>
      </c>
      <c r="I268" s="151">
        <v>1731</v>
      </c>
      <c r="J268" s="141">
        <v>1738</v>
      </c>
      <c r="L268" s="41"/>
    </row>
    <row r="269" spans="2:12">
      <c r="B269" s="151" t="s">
        <v>728</v>
      </c>
      <c r="C269" s="152" t="s">
        <v>729</v>
      </c>
      <c r="D269" s="154" t="s">
        <v>954</v>
      </c>
      <c r="E269" s="154" t="s">
        <v>957</v>
      </c>
      <c r="F269" s="152"/>
      <c r="G269" s="153" t="s">
        <v>74</v>
      </c>
      <c r="H269" s="150" t="s">
        <v>74</v>
      </c>
      <c r="I269" s="151">
        <v>1265</v>
      </c>
      <c r="J269" s="141">
        <v>1266</v>
      </c>
      <c r="L269" s="41"/>
    </row>
    <row r="270" spans="2:12">
      <c r="B270" s="151" t="s">
        <v>730</v>
      </c>
      <c r="C270" s="152" t="s">
        <v>731</v>
      </c>
      <c r="D270" s="154" t="s">
        <v>954</v>
      </c>
      <c r="E270" s="154" t="s">
        <v>958</v>
      </c>
      <c r="F270" s="152"/>
      <c r="G270" s="153" t="s">
        <v>177</v>
      </c>
      <c r="H270" s="150" t="s">
        <v>177</v>
      </c>
      <c r="I270" s="151">
        <v>1547</v>
      </c>
      <c r="J270" s="141">
        <v>1547</v>
      </c>
      <c r="L270" s="41"/>
    </row>
    <row r="271" spans="2:12">
      <c r="B271" s="151" t="s">
        <v>732</v>
      </c>
      <c r="C271" s="152" t="s">
        <v>733</v>
      </c>
      <c r="D271" s="154" t="s">
        <v>959</v>
      </c>
      <c r="E271" s="154" t="s">
        <v>960</v>
      </c>
      <c r="F271" s="152"/>
      <c r="G271" s="153" t="s">
        <v>74</v>
      </c>
      <c r="H271" s="150" t="s">
        <v>74</v>
      </c>
      <c r="I271" s="151">
        <v>122</v>
      </c>
      <c r="J271" s="141">
        <v>122</v>
      </c>
      <c r="L271" s="41"/>
    </row>
    <row r="272" spans="2:12">
      <c r="B272" s="151" t="s">
        <v>734</v>
      </c>
      <c r="C272" s="152" t="s">
        <v>735</v>
      </c>
      <c r="D272" s="154" t="s">
        <v>959</v>
      </c>
      <c r="E272" s="154" t="s">
        <v>961</v>
      </c>
      <c r="F272" s="152"/>
      <c r="G272" s="153" t="s">
        <v>74</v>
      </c>
      <c r="H272" s="150" t="s">
        <v>74</v>
      </c>
      <c r="I272" s="151">
        <v>395</v>
      </c>
      <c r="J272" s="141">
        <v>395</v>
      </c>
      <c r="L272" s="41"/>
    </row>
    <row r="273" spans="2:12">
      <c r="B273" s="151" t="s">
        <v>736</v>
      </c>
      <c r="C273" s="152" t="s">
        <v>737</v>
      </c>
      <c r="D273" s="154" t="s">
        <v>962</v>
      </c>
      <c r="E273" s="154" t="s">
        <v>963</v>
      </c>
      <c r="F273" s="152"/>
      <c r="G273" s="153" t="s">
        <v>146</v>
      </c>
      <c r="H273" s="148" t="s">
        <v>800</v>
      </c>
      <c r="I273" s="151">
        <v>408</v>
      </c>
      <c r="J273" s="141">
        <v>408</v>
      </c>
      <c r="L273" s="41"/>
    </row>
    <row r="274" spans="2:12">
      <c r="B274" s="151" t="s">
        <v>738</v>
      </c>
      <c r="C274" s="152" t="s">
        <v>739</v>
      </c>
      <c r="D274" s="154" t="s">
        <v>962</v>
      </c>
      <c r="E274" s="154" t="s">
        <v>964</v>
      </c>
      <c r="F274" s="152"/>
      <c r="G274" s="153" t="s">
        <v>146</v>
      </c>
      <c r="H274" s="148" t="s">
        <v>800</v>
      </c>
      <c r="I274" s="151">
        <v>538</v>
      </c>
      <c r="J274" s="141">
        <v>538</v>
      </c>
      <c r="L274" s="41"/>
    </row>
    <row r="275" spans="2:12">
      <c r="B275" s="151" t="s">
        <v>740</v>
      </c>
      <c r="C275" s="152" t="s">
        <v>741</v>
      </c>
      <c r="D275" s="154" t="s">
        <v>965</v>
      </c>
      <c r="E275" s="156" t="s">
        <v>966</v>
      </c>
      <c r="F275" s="152"/>
      <c r="G275" s="153" t="s">
        <v>146</v>
      </c>
      <c r="H275" s="148" t="s">
        <v>800</v>
      </c>
      <c r="I275" s="151">
        <v>282</v>
      </c>
      <c r="J275" s="141">
        <v>282</v>
      </c>
      <c r="L275" s="41"/>
    </row>
    <row r="276" spans="2:12">
      <c r="B276" s="151" t="s">
        <v>742</v>
      </c>
      <c r="C276" s="152" t="s">
        <v>743</v>
      </c>
      <c r="D276" s="154" t="s">
        <v>967</v>
      </c>
      <c r="E276" s="154" t="s">
        <v>968</v>
      </c>
      <c r="F276" s="152"/>
      <c r="G276" s="153" t="s">
        <v>115</v>
      </c>
      <c r="H276" s="148" t="s">
        <v>797</v>
      </c>
      <c r="I276" s="151">
        <v>654</v>
      </c>
      <c r="J276" s="141">
        <v>701</v>
      </c>
      <c r="L276" s="41"/>
    </row>
    <row r="277" spans="2:12">
      <c r="B277" s="151" t="s">
        <v>744</v>
      </c>
      <c r="C277" s="152" t="s">
        <v>745</v>
      </c>
      <c r="D277" s="154" t="s">
        <v>969</v>
      </c>
      <c r="E277" s="154" t="s">
        <v>970</v>
      </c>
      <c r="F277" s="152"/>
      <c r="G277" s="153" t="s">
        <v>115</v>
      </c>
      <c r="H277" s="148" t="s">
        <v>797</v>
      </c>
      <c r="I277" s="151">
        <v>44</v>
      </c>
      <c r="J277" s="141">
        <v>44</v>
      </c>
      <c r="L277" s="41"/>
    </row>
    <row r="278" spans="2:12">
      <c r="B278" s="151" t="s">
        <v>746</v>
      </c>
      <c r="C278" s="152" t="s">
        <v>747</v>
      </c>
      <c r="D278" s="154" t="s">
        <v>969</v>
      </c>
      <c r="E278" s="154" t="s">
        <v>971</v>
      </c>
      <c r="F278" s="152"/>
      <c r="G278" s="153" t="s">
        <v>115</v>
      </c>
      <c r="H278" s="148" t="s">
        <v>797</v>
      </c>
      <c r="I278" s="151">
        <v>205</v>
      </c>
      <c r="J278" s="141">
        <v>205</v>
      </c>
      <c r="L278" s="41"/>
    </row>
    <row r="279" spans="2:12">
      <c r="B279" s="151" t="s">
        <v>748</v>
      </c>
      <c r="C279" s="152" t="s">
        <v>749</v>
      </c>
      <c r="D279" s="154" t="s">
        <v>972</v>
      </c>
      <c r="E279" s="154" t="s">
        <v>973</v>
      </c>
      <c r="F279" s="152"/>
      <c r="G279" s="153" t="s">
        <v>115</v>
      </c>
      <c r="H279" s="150" t="s">
        <v>804</v>
      </c>
      <c r="I279" s="151">
        <v>328</v>
      </c>
      <c r="J279" s="141">
        <v>328</v>
      </c>
      <c r="L279" s="41"/>
    </row>
    <row r="280" spans="2:12">
      <c r="B280" s="151" t="s">
        <v>750</v>
      </c>
      <c r="C280" s="152" t="s">
        <v>751</v>
      </c>
      <c r="D280" s="156" t="s">
        <v>965</v>
      </c>
      <c r="E280" s="154" t="s">
        <v>974</v>
      </c>
      <c r="F280" s="152"/>
      <c r="G280" s="153" t="s">
        <v>146</v>
      </c>
      <c r="H280" s="148" t="s">
        <v>800</v>
      </c>
      <c r="I280" s="151">
        <v>196</v>
      </c>
      <c r="J280" s="141">
        <v>196</v>
      </c>
      <c r="L280" s="41"/>
    </row>
    <row r="281" spans="2:12">
      <c r="B281" s="151" t="s">
        <v>752</v>
      </c>
      <c r="C281" s="152" t="s">
        <v>753</v>
      </c>
      <c r="D281" s="154" t="s">
        <v>972</v>
      </c>
      <c r="E281" s="154" t="s">
        <v>975</v>
      </c>
      <c r="F281" s="152"/>
      <c r="G281" s="153" t="s">
        <v>146</v>
      </c>
      <c r="H281" s="150" t="s">
        <v>804</v>
      </c>
      <c r="I281" s="151">
        <v>1238</v>
      </c>
      <c r="J281" s="141">
        <v>1494</v>
      </c>
      <c r="L281" s="41"/>
    </row>
    <row r="282" spans="2:12">
      <c r="B282" s="151" t="s">
        <v>754</v>
      </c>
      <c r="C282" s="152" t="s">
        <v>755</v>
      </c>
      <c r="D282" s="154" t="s">
        <v>168</v>
      </c>
      <c r="E282" s="154" t="s">
        <v>976</v>
      </c>
      <c r="F282" s="152"/>
      <c r="G282" s="153" t="s">
        <v>168</v>
      </c>
      <c r="H282" s="150" t="s">
        <v>804</v>
      </c>
      <c r="I282" s="151">
        <v>1438</v>
      </c>
      <c r="J282" s="141">
        <v>1651</v>
      </c>
      <c r="L282" s="41"/>
    </row>
    <row r="283" spans="2:12">
      <c r="B283" s="151" t="s">
        <v>756</v>
      </c>
      <c r="C283" s="152" t="s">
        <v>757</v>
      </c>
      <c r="D283" s="154" t="s">
        <v>168</v>
      </c>
      <c r="E283" s="154" t="s">
        <v>977</v>
      </c>
      <c r="F283" s="152"/>
      <c r="G283" s="153" t="s">
        <v>168</v>
      </c>
      <c r="H283" s="150" t="s">
        <v>805</v>
      </c>
      <c r="I283" s="151">
        <v>1798</v>
      </c>
      <c r="J283" s="141">
        <v>1822</v>
      </c>
      <c r="L283" s="41"/>
    </row>
    <row r="284" spans="2:12">
      <c r="B284" s="151" t="s">
        <v>758</v>
      </c>
      <c r="C284" s="152" t="s">
        <v>759</v>
      </c>
      <c r="D284" s="154" t="s">
        <v>168</v>
      </c>
      <c r="E284" s="154" t="s">
        <v>978</v>
      </c>
      <c r="F284" s="152"/>
      <c r="G284" s="153" t="s">
        <v>168</v>
      </c>
      <c r="H284" s="150" t="s">
        <v>805</v>
      </c>
      <c r="I284" s="151">
        <v>1587</v>
      </c>
      <c r="J284" s="141">
        <v>1819</v>
      </c>
      <c r="L284" s="41"/>
    </row>
    <row r="285" spans="2:12">
      <c r="B285" s="151" t="s">
        <v>760</v>
      </c>
      <c r="C285" s="152" t="s">
        <v>761</v>
      </c>
      <c r="D285" s="154" t="s">
        <v>168</v>
      </c>
      <c r="E285" s="154" t="s">
        <v>979</v>
      </c>
      <c r="F285" s="152"/>
      <c r="G285" s="153" t="s">
        <v>168</v>
      </c>
      <c r="H285" s="150" t="s">
        <v>804</v>
      </c>
      <c r="I285" s="151">
        <v>1550</v>
      </c>
      <c r="J285" s="141">
        <v>1922</v>
      </c>
      <c r="L285" s="41"/>
    </row>
    <row r="286" spans="2:12">
      <c r="B286" s="151" t="s">
        <v>762</v>
      </c>
      <c r="C286" s="152" t="s">
        <v>763</v>
      </c>
      <c r="D286" s="154" t="s">
        <v>168</v>
      </c>
      <c r="E286" s="154" t="s">
        <v>980</v>
      </c>
      <c r="F286" s="152"/>
      <c r="G286" s="153" t="s">
        <v>168</v>
      </c>
      <c r="H286" s="150" t="s">
        <v>805</v>
      </c>
      <c r="I286" s="151">
        <v>1495</v>
      </c>
      <c r="J286" s="141">
        <v>1495</v>
      </c>
      <c r="L286" s="41"/>
    </row>
    <row r="287" spans="2:12">
      <c r="B287" s="151" t="s">
        <v>764</v>
      </c>
      <c r="C287" s="152" t="s">
        <v>765</v>
      </c>
      <c r="D287" s="154" t="s">
        <v>168</v>
      </c>
      <c r="E287" s="154" t="s">
        <v>981</v>
      </c>
      <c r="F287" s="152"/>
      <c r="G287" s="153" t="s">
        <v>168</v>
      </c>
      <c r="H287" s="150" t="s">
        <v>804</v>
      </c>
      <c r="I287" s="151">
        <v>1541</v>
      </c>
      <c r="J287" s="141">
        <v>1591</v>
      </c>
      <c r="L287" s="41"/>
    </row>
    <row r="288" spans="2:12">
      <c r="B288" s="151" t="s">
        <v>766</v>
      </c>
      <c r="C288" s="152" t="s">
        <v>767</v>
      </c>
      <c r="D288" s="154" t="s">
        <v>965</v>
      </c>
      <c r="E288" s="154" t="s">
        <v>982</v>
      </c>
      <c r="F288" s="152"/>
      <c r="G288" s="153" t="s">
        <v>146</v>
      </c>
      <c r="H288" s="148" t="s">
        <v>800</v>
      </c>
      <c r="I288" s="151">
        <v>647</v>
      </c>
      <c r="J288" s="141">
        <v>701</v>
      </c>
      <c r="L288" s="41"/>
    </row>
    <row r="289" spans="3:12">
      <c r="H289" s="78"/>
      <c r="L289" s="41"/>
    </row>
    <row r="290" spans="3:12">
      <c r="G290" s="157" t="s">
        <v>983</v>
      </c>
      <c r="H290" s="150" t="s">
        <v>118</v>
      </c>
      <c r="I290" s="158">
        <v>-155</v>
      </c>
      <c r="J290" s="158">
        <v>-155</v>
      </c>
      <c r="L290" s="41"/>
    </row>
    <row r="291" spans="3:12">
      <c r="G291" s="157"/>
      <c r="H291" s="155" t="s">
        <v>128</v>
      </c>
      <c r="I291" s="158">
        <v>155</v>
      </c>
      <c r="J291" s="158">
        <v>155</v>
      </c>
      <c r="L291" s="41"/>
    </row>
    <row r="292" spans="3:12">
      <c r="C292" s="82"/>
      <c r="D292" s="83"/>
      <c r="E292" s="75" t="s">
        <v>984</v>
      </c>
      <c r="G292" s="81"/>
      <c r="H292" s="79"/>
      <c r="I292" s="80"/>
      <c r="J292" s="80"/>
      <c r="L292" s="41"/>
    </row>
    <row r="293" spans="3:12">
      <c r="C293" s="83"/>
      <c r="D293" s="83"/>
      <c r="E293" s="5" t="s">
        <v>985</v>
      </c>
      <c r="F293" s="5">
        <v>273</v>
      </c>
      <c r="G293" s="157" t="s">
        <v>986</v>
      </c>
      <c r="H293" s="150" t="s">
        <v>118</v>
      </c>
      <c r="I293" s="158">
        <v>760</v>
      </c>
      <c r="J293" s="158">
        <v>760</v>
      </c>
      <c r="L293" s="41"/>
    </row>
    <row r="294" spans="3:12">
      <c r="C294" s="83"/>
      <c r="D294" s="83"/>
      <c r="G294" s="157"/>
      <c r="H294" s="150" t="s">
        <v>125</v>
      </c>
      <c r="I294" s="158">
        <v>-760</v>
      </c>
      <c r="J294" s="158">
        <v>-760</v>
      </c>
      <c r="L294" s="41"/>
    </row>
    <row r="295" spans="3:12">
      <c r="C295" s="83"/>
      <c r="D295" s="83"/>
      <c r="E295" s="75"/>
      <c r="F295" s="75"/>
      <c r="G295" s="81"/>
      <c r="H295" s="79"/>
      <c r="I295" s="80"/>
      <c r="J295" s="80"/>
      <c r="L295" s="41"/>
    </row>
    <row r="296" spans="3:12">
      <c r="C296" s="83"/>
      <c r="D296" s="83"/>
      <c r="E296" s="75" t="s">
        <v>987</v>
      </c>
      <c r="G296" s="157" t="s">
        <v>988</v>
      </c>
      <c r="H296" s="150" t="s">
        <v>122</v>
      </c>
      <c r="I296" s="158">
        <v>-439</v>
      </c>
      <c r="J296" s="158">
        <v>-439</v>
      </c>
      <c r="L296" s="41"/>
    </row>
    <row r="297" spans="3:12">
      <c r="C297" s="83"/>
      <c r="D297" s="83"/>
      <c r="E297" s="41" t="s">
        <v>989</v>
      </c>
      <c r="G297" s="157"/>
      <c r="H297" s="150" t="s">
        <v>118</v>
      </c>
      <c r="I297" s="158">
        <v>439</v>
      </c>
      <c r="J297" s="158">
        <v>439</v>
      </c>
      <c r="L297" s="41"/>
    </row>
    <row r="298" spans="3:12">
      <c r="C298" s="83"/>
      <c r="D298" s="83"/>
      <c r="E298" s="41" t="s">
        <v>990</v>
      </c>
      <c r="G298" s="81"/>
      <c r="H298" s="79"/>
      <c r="I298" s="80"/>
      <c r="J298" s="80"/>
      <c r="L298" s="41"/>
    </row>
    <row r="299" spans="3:12">
      <c r="C299" s="83"/>
      <c r="D299" s="83"/>
      <c r="E299" s="41" t="s">
        <v>991</v>
      </c>
      <c r="G299" s="157" t="s">
        <v>992</v>
      </c>
      <c r="H299" s="157" t="s">
        <v>804</v>
      </c>
      <c r="I299" s="158">
        <v>-436</v>
      </c>
      <c r="J299" s="158">
        <v>-436</v>
      </c>
      <c r="L299" s="41"/>
    </row>
    <row r="300" spans="3:12">
      <c r="C300" s="84"/>
      <c r="D300" s="82"/>
      <c r="E300" s="41" t="s">
        <v>993</v>
      </c>
      <c r="G300" s="157" t="s">
        <v>994</v>
      </c>
      <c r="H300" s="150" t="s">
        <v>805</v>
      </c>
      <c r="I300" s="158">
        <v>436</v>
      </c>
      <c r="J300" s="158">
        <v>436</v>
      </c>
      <c r="L300" s="41"/>
    </row>
    <row r="301" spans="3:12">
      <c r="C301" s="41"/>
      <c r="D301" s="41"/>
      <c r="E301" s="41" t="s">
        <v>995</v>
      </c>
      <c r="G301" s="81"/>
      <c r="H301" s="79"/>
      <c r="I301" s="80"/>
      <c r="J301" s="80"/>
      <c r="L301" s="41"/>
    </row>
    <row r="302" spans="3:12">
      <c r="C302" s="78" t="s">
        <v>986</v>
      </c>
      <c r="D302" s="78"/>
      <c r="E302" s="41" t="s">
        <v>996</v>
      </c>
      <c r="G302" s="157" t="s">
        <v>997</v>
      </c>
      <c r="H302" s="157" t="s">
        <v>804</v>
      </c>
      <c r="I302" s="158">
        <v>-314</v>
      </c>
      <c r="J302" s="158">
        <v>-314</v>
      </c>
      <c r="L302" s="41"/>
    </row>
    <row r="303" spans="3:12">
      <c r="C303" s="88" t="s">
        <v>998</v>
      </c>
      <c r="D303" s="78"/>
      <c r="E303" s="41" t="s">
        <v>999</v>
      </c>
      <c r="G303" s="157" t="s">
        <v>1000</v>
      </c>
      <c r="H303" s="150" t="s">
        <v>805</v>
      </c>
      <c r="I303" s="158">
        <v>314</v>
      </c>
      <c r="J303" s="158">
        <v>314</v>
      </c>
      <c r="L303" s="41"/>
    </row>
    <row r="304" spans="3:12">
      <c r="C304" s="41" t="s">
        <v>1001</v>
      </c>
      <c r="D304" s="41">
        <v>50</v>
      </c>
      <c r="E304" s="41" t="s">
        <v>1002</v>
      </c>
      <c r="G304" s="81"/>
      <c r="H304" s="88"/>
      <c r="I304" s="80"/>
      <c r="J304" s="80"/>
      <c r="L304" s="41"/>
    </row>
    <row r="305" spans="3:12">
      <c r="C305" s="41" t="s">
        <v>1003</v>
      </c>
      <c r="D305" s="41">
        <v>16</v>
      </c>
      <c r="E305" s="41" t="s">
        <v>1004</v>
      </c>
      <c r="G305" s="157" t="s">
        <v>1005</v>
      </c>
      <c r="H305" s="150" t="s">
        <v>155</v>
      </c>
      <c r="I305" s="158">
        <v>-634</v>
      </c>
      <c r="J305" s="158">
        <v>-634</v>
      </c>
      <c r="L305" s="41"/>
    </row>
    <row r="306" spans="3:12">
      <c r="C306" s="41" t="s">
        <v>1006</v>
      </c>
      <c r="D306" s="41">
        <v>16</v>
      </c>
      <c r="E306" s="41" t="s">
        <v>1007</v>
      </c>
      <c r="G306" s="157"/>
      <c r="H306" s="155" t="s">
        <v>159</v>
      </c>
      <c r="I306" s="158">
        <v>634</v>
      </c>
      <c r="J306" s="158">
        <v>634</v>
      </c>
      <c r="L306" s="41"/>
    </row>
    <row r="307" spans="3:12">
      <c r="C307" s="41" t="s">
        <v>1008</v>
      </c>
      <c r="D307" s="41">
        <v>0</v>
      </c>
      <c r="E307" s="41" t="s">
        <v>1009</v>
      </c>
      <c r="G307" s="81"/>
      <c r="H307" s="89"/>
      <c r="I307" s="80"/>
      <c r="J307" s="80"/>
      <c r="L307" s="41"/>
    </row>
    <row r="308" spans="3:12">
      <c r="C308" s="41" t="s">
        <v>1010</v>
      </c>
      <c r="D308" s="41">
        <v>53</v>
      </c>
      <c r="E308" s="5" t="s">
        <v>1011</v>
      </c>
      <c r="G308" s="81"/>
      <c r="H308" s="88"/>
      <c r="I308" s="80"/>
      <c r="J308" s="80"/>
      <c r="L308" s="41"/>
    </row>
    <row r="309" spans="3:12">
      <c r="C309" s="41" t="s">
        <v>1012</v>
      </c>
      <c r="D309" s="41">
        <v>0</v>
      </c>
      <c r="E309" s="41" t="s">
        <v>1013</v>
      </c>
      <c r="G309" s="81"/>
      <c r="H309" s="79"/>
      <c r="I309" s="80"/>
      <c r="J309" s="80"/>
      <c r="L309" s="41"/>
    </row>
    <row r="310" spans="3:12">
      <c r="C310" s="41" t="s">
        <v>1014</v>
      </c>
      <c r="D310" s="41">
        <v>5</v>
      </c>
      <c r="E310" s="41" t="s">
        <v>1015</v>
      </c>
      <c r="G310" s="81"/>
      <c r="H310" s="78"/>
      <c r="I310" s="80"/>
      <c r="J310" s="80"/>
      <c r="L310" s="41"/>
    </row>
    <row r="311" spans="3:12">
      <c r="C311" s="41" t="s">
        <v>1016</v>
      </c>
      <c r="D311" s="41">
        <v>0</v>
      </c>
      <c r="E311" s="41" t="s">
        <v>1017</v>
      </c>
      <c r="G311" s="81"/>
      <c r="H311" s="89"/>
      <c r="I311" s="80"/>
      <c r="J311" s="80"/>
      <c r="L311" s="41"/>
    </row>
    <row r="312" spans="3:12">
      <c r="C312" s="41" t="s">
        <v>1018</v>
      </c>
      <c r="D312" s="41">
        <v>0</v>
      </c>
      <c r="E312" s="41" t="s">
        <v>1019</v>
      </c>
      <c r="L312" s="41"/>
    </row>
    <row r="313" spans="3:12">
      <c r="C313" s="41" t="s">
        <v>1020</v>
      </c>
      <c r="D313" s="41">
        <v>0</v>
      </c>
      <c r="L313" s="41"/>
    </row>
    <row r="314" spans="3:12">
      <c r="C314" s="41" t="s">
        <v>1021</v>
      </c>
      <c r="D314" s="5">
        <v>37</v>
      </c>
      <c r="E314" s="87" t="s">
        <v>1022</v>
      </c>
      <c r="F314" s="86"/>
      <c r="L314" s="41"/>
    </row>
    <row r="315" spans="3:12">
      <c r="C315" s="41" t="s">
        <v>1023</v>
      </c>
      <c r="D315" s="5">
        <v>79</v>
      </c>
      <c r="E315" s="41" t="s">
        <v>1024</v>
      </c>
      <c r="F315" s="5">
        <v>106</v>
      </c>
      <c r="L315" s="41"/>
    </row>
    <row r="316" spans="3:12">
      <c r="C316" s="41" t="s">
        <v>1025</v>
      </c>
      <c r="D316" s="5">
        <v>29</v>
      </c>
      <c r="E316" s="41" t="s">
        <v>1026</v>
      </c>
      <c r="F316" s="5">
        <v>61</v>
      </c>
      <c r="L316" s="41"/>
    </row>
    <row r="317" spans="3:12">
      <c r="C317" s="41" t="s">
        <v>1027</v>
      </c>
      <c r="D317" s="5">
        <v>0</v>
      </c>
      <c r="E317" s="41" t="s">
        <v>1028</v>
      </c>
      <c r="F317" s="5">
        <v>13</v>
      </c>
      <c r="L317" s="41"/>
    </row>
    <row r="318" spans="3:12">
      <c r="C318" s="41" t="s">
        <v>1029</v>
      </c>
      <c r="D318" s="5">
        <v>112</v>
      </c>
      <c r="E318" s="41" t="s">
        <v>1030</v>
      </c>
      <c r="F318" s="5">
        <v>5</v>
      </c>
      <c r="L318" s="41"/>
    </row>
    <row r="319" spans="3:12">
      <c r="C319" s="41" t="s">
        <v>1031</v>
      </c>
      <c r="D319" s="5">
        <v>1</v>
      </c>
      <c r="E319" s="41" t="s">
        <v>1032</v>
      </c>
      <c r="F319" s="5">
        <f>56+174</f>
        <v>230</v>
      </c>
      <c r="L319" s="41"/>
    </row>
    <row r="320" spans="3:12">
      <c r="C320" s="41" t="s">
        <v>1033</v>
      </c>
      <c r="D320" s="5">
        <v>20</v>
      </c>
      <c r="E320" s="41" t="s">
        <v>1034</v>
      </c>
      <c r="F320" s="5">
        <v>12</v>
      </c>
      <c r="L320" s="41"/>
    </row>
    <row r="321" spans="3:12">
      <c r="C321" s="41" t="s">
        <v>1035</v>
      </c>
      <c r="D321" s="5">
        <v>32</v>
      </c>
      <c r="E321" s="41" t="s">
        <v>1034</v>
      </c>
      <c r="F321" s="5">
        <v>12</v>
      </c>
      <c r="L321" s="41"/>
    </row>
    <row r="322" spans="3:12">
      <c r="C322" s="41" t="s">
        <v>1036</v>
      </c>
      <c r="D322" s="5">
        <v>62</v>
      </c>
      <c r="E322" s="77" t="s">
        <v>1037</v>
      </c>
      <c r="F322" s="75">
        <f>SUM(F315:F321)</f>
        <v>439</v>
      </c>
    </row>
    <row r="323" spans="3:12">
      <c r="C323" s="41" t="s">
        <v>1038</v>
      </c>
      <c r="D323" s="5">
        <v>12</v>
      </c>
    </row>
    <row r="324" spans="3:12">
      <c r="C324" s="41" t="s">
        <v>1039</v>
      </c>
      <c r="D324" s="5">
        <v>16</v>
      </c>
    </row>
    <row r="325" spans="3:12">
      <c r="C325" s="41" t="s">
        <v>1040</v>
      </c>
      <c r="D325" s="5">
        <v>12</v>
      </c>
    </row>
    <row r="326" spans="3:12">
      <c r="C326" s="41" t="s">
        <v>1041</v>
      </c>
      <c r="D326" s="5">
        <v>75</v>
      </c>
    </row>
    <row r="327" spans="3:12">
      <c r="C327" s="41" t="s">
        <v>1042</v>
      </c>
      <c r="D327" s="5">
        <v>0</v>
      </c>
    </row>
    <row r="328" spans="3:12">
      <c r="C328" s="41" t="s">
        <v>1043</v>
      </c>
      <c r="D328" s="5">
        <v>35</v>
      </c>
    </row>
    <row r="329" spans="3:12">
      <c r="C329" s="41" t="s">
        <v>1044</v>
      </c>
      <c r="D329" s="5">
        <v>50</v>
      </c>
      <c r="E329" s="87" t="s">
        <v>1045</v>
      </c>
      <c r="F329" s="86"/>
    </row>
    <row r="330" spans="3:12">
      <c r="C330" s="41" t="s">
        <v>1046</v>
      </c>
      <c r="D330" s="5">
        <v>48</v>
      </c>
      <c r="E330" s="41" t="s">
        <v>1047</v>
      </c>
      <c r="F330" s="5">
        <v>106</v>
      </c>
    </row>
    <row r="331" spans="3:12">
      <c r="C331" s="77" t="s">
        <v>1037</v>
      </c>
      <c r="D331" s="75">
        <f>SUM(D304:D330)</f>
        <v>760</v>
      </c>
      <c r="E331" s="41" t="s">
        <v>931</v>
      </c>
      <c r="F331" s="5">
        <v>0</v>
      </c>
    </row>
    <row r="332" spans="3:12">
      <c r="E332" s="41" t="s">
        <v>1048</v>
      </c>
      <c r="F332" s="5">
        <v>11</v>
      </c>
    </row>
    <row r="333" spans="3:12">
      <c r="E333" s="41" t="s">
        <v>1049</v>
      </c>
      <c r="F333" s="5">
        <v>26</v>
      </c>
    </row>
    <row r="334" spans="3:12">
      <c r="E334" s="41" t="s">
        <v>1050</v>
      </c>
      <c r="F334" s="5">
        <v>12</v>
      </c>
    </row>
    <row r="335" spans="3:12">
      <c r="E335" s="77" t="s">
        <v>1037</v>
      </c>
      <c r="F335" s="75">
        <f>SUM(F330:F334)</f>
        <v>155</v>
      </c>
    </row>
    <row r="336" spans="3:12">
      <c r="E336" s="41"/>
    </row>
    <row r="337" spans="3:6">
      <c r="E337" s="41"/>
    </row>
    <row r="338" spans="3:6">
      <c r="E338" s="87" t="s">
        <v>1005</v>
      </c>
      <c r="F338" s="85" t="s">
        <v>1051</v>
      </c>
    </row>
    <row r="339" spans="3:6">
      <c r="E339" s="41" t="s">
        <v>1052</v>
      </c>
      <c r="F339" s="5">
        <v>57</v>
      </c>
    </row>
    <row r="340" spans="3:6">
      <c r="E340" s="41" t="s">
        <v>1053</v>
      </c>
      <c r="F340" s="5">
        <v>130</v>
      </c>
    </row>
    <row r="341" spans="3:6">
      <c r="C341" s="75"/>
      <c r="E341" s="41" t="s">
        <v>1054</v>
      </c>
      <c r="F341" s="5">
        <v>18</v>
      </c>
    </row>
    <row r="342" spans="3:6">
      <c r="D342" s="41"/>
      <c r="E342" s="5" t="s">
        <v>1055</v>
      </c>
      <c r="F342" s="5">
        <v>45</v>
      </c>
    </row>
    <row r="343" spans="3:6">
      <c r="D343" s="72"/>
      <c r="E343" s="5" t="s">
        <v>1056</v>
      </c>
      <c r="F343" s="5">
        <v>23</v>
      </c>
    </row>
    <row r="344" spans="3:6">
      <c r="D344" s="41"/>
      <c r="E344" s="5" t="s">
        <v>1057</v>
      </c>
      <c r="F344" s="5">
        <v>19</v>
      </c>
    </row>
    <row r="345" spans="3:6">
      <c r="E345" s="5" t="s">
        <v>1058</v>
      </c>
      <c r="F345" s="5">
        <v>21</v>
      </c>
    </row>
    <row r="346" spans="3:6">
      <c r="E346" s="41" t="s">
        <v>1059</v>
      </c>
      <c r="F346" s="5">
        <v>4</v>
      </c>
    </row>
    <row r="347" spans="3:6">
      <c r="E347" s="5" t="s">
        <v>1060</v>
      </c>
      <c r="F347" s="5">
        <v>105</v>
      </c>
    </row>
    <row r="348" spans="3:6">
      <c r="D348" s="41"/>
      <c r="E348" s="5" t="s">
        <v>1061</v>
      </c>
      <c r="F348" s="5">
        <v>15</v>
      </c>
    </row>
    <row r="349" spans="3:6">
      <c r="E349" s="5" t="s">
        <v>1062</v>
      </c>
      <c r="F349" s="5">
        <v>125</v>
      </c>
    </row>
    <row r="350" spans="3:6">
      <c r="E350" s="5" t="s">
        <v>1063</v>
      </c>
      <c r="F350" s="5">
        <v>12</v>
      </c>
    </row>
    <row r="351" spans="3:6">
      <c r="E351" s="5" t="s">
        <v>1064</v>
      </c>
      <c r="F351" s="5">
        <v>31</v>
      </c>
    </row>
    <row r="352" spans="3:6">
      <c r="C352" s="75" t="s">
        <v>1065</v>
      </c>
      <c r="E352" s="5" t="s">
        <v>1066</v>
      </c>
      <c r="F352" s="5">
        <v>11</v>
      </c>
    </row>
    <row r="353" spans="3:6">
      <c r="C353" s="41" t="s">
        <v>1067</v>
      </c>
      <c r="D353" s="5">
        <v>21</v>
      </c>
      <c r="E353" s="5" t="s">
        <v>1068</v>
      </c>
      <c r="F353" s="5">
        <v>11</v>
      </c>
    </row>
    <row r="354" spans="3:6">
      <c r="C354" s="41" t="s">
        <v>1069</v>
      </c>
      <c r="D354" s="5">
        <v>25</v>
      </c>
      <c r="E354" s="5" t="s">
        <v>1070</v>
      </c>
      <c r="F354" s="5">
        <v>7</v>
      </c>
    </row>
    <row r="355" spans="3:6">
      <c r="C355" s="41" t="s">
        <v>1071</v>
      </c>
      <c r="D355" s="5">
        <v>166</v>
      </c>
      <c r="E355" s="77" t="s">
        <v>1037</v>
      </c>
      <c r="F355" s="75">
        <f>SUM(F339:F354)</f>
        <v>634</v>
      </c>
    </row>
    <row r="356" spans="3:6">
      <c r="C356" s="41" t="s">
        <v>1072</v>
      </c>
      <c r="D356" s="5">
        <v>61</v>
      </c>
    </row>
    <row r="357" spans="3:6">
      <c r="C357" s="41" t="s">
        <v>1073</v>
      </c>
      <c r="D357" s="5">
        <v>1</v>
      </c>
    </row>
    <row r="358" spans="3:6">
      <c r="C358" s="41" t="s">
        <v>1074</v>
      </c>
      <c r="D358" s="5">
        <v>20</v>
      </c>
    </row>
    <row r="359" spans="3:6">
      <c r="C359" s="41" t="s">
        <v>1075</v>
      </c>
      <c r="D359" s="5">
        <v>36</v>
      </c>
    </row>
    <row r="360" spans="3:6">
      <c r="C360" s="41" t="s">
        <v>1076</v>
      </c>
      <c r="D360" s="5">
        <v>39</v>
      </c>
    </row>
    <row r="361" spans="3:6">
      <c r="C361" s="41" t="s">
        <v>1077</v>
      </c>
      <c r="D361" s="5">
        <v>18</v>
      </c>
    </row>
    <row r="362" spans="3:6">
      <c r="C362" s="41" t="s">
        <v>1078</v>
      </c>
      <c r="D362" s="5">
        <v>12</v>
      </c>
    </row>
    <row r="363" spans="3:6">
      <c r="C363" s="41" t="s">
        <v>1079</v>
      </c>
      <c r="D363" s="5">
        <v>37</v>
      </c>
    </row>
    <row r="364" spans="3:6">
      <c r="C364" s="77" t="s">
        <v>1037</v>
      </c>
      <c r="D364" s="75">
        <f>SUM(D353:D363)</f>
        <v>436</v>
      </c>
    </row>
    <row r="369" spans="1:19">
      <c r="C369" s="75" t="s">
        <v>1080</v>
      </c>
    </row>
    <row r="370" spans="1:19">
      <c r="C370" s="41" t="s">
        <v>1081</v>
      </c>
      <c r="D370" s="5">
        <v>35</v>
      </c>
    </row>
    <row r="371" spans="1:19">
      <c r="C371" s="41" t="s">
        <v>1082</v>
      </c>
      <c r="D371" s="5">
        <v>46</v>
      </c>
    </row>
    <row r="372" spans="1:19">
      <c r="C372" s="41" t="s">
        <v>1083</v>
      </c>
      <c r="D372" s="5">
        <v>55</v>
      </c>
    </row>
    <row r="373" spans="1:19">
      <c r="C373" s="41" t="s">
        <v>1084</v>
      </c>
      <c r="D373" s="5">
        <v>19</v>
      </c>
    </row>
    <row r="374" spans="1:19">
      <c r="C374" s="41" t="s">
        <v>1085</v>
      </c>
      <c r="D374" s="5">
        <v>26</v>
      </c>
    </row>
    <row r="375" spans="1:19">
      <c r="C375" s="41" t="s">
        <v>1086</v>
      </c>
      <c r="D375" s="5">
        <v>41</v>
      </c>
    </row>
    <row r="376" spans="1:19">
      <c r="C376" s="41" t="s">
        <v>1087</v>
      </c>
      <c r="D376" s="5">
        <v>20</v>
      </c>
    </row>
    <row r="377" spans="1:19">
      <c r="C377" s="41" t="s">
        <v>1088</v>
      </c>
      <c r="D377" s="5">
        <v>68</v>
      </c>
    </row>
    <row r="378" spans="1:19">
      <c r="C378" s="41" t="s">
        <v>1089</v>
      </c>
      <c r="D378" s="5">
        <v>4</v>
      </c>
    </row>
    <row r="379" spans="1:19" s="5" customFormat="1">
      <c r="A379" s="6"/>
      <c r="B379" s="7"/>
      <c r="C379" s="77" t="s">
        <v>1037</v>
      </c>
      <c r="D379" s="75">
        <f>SUM(D370:D378)</f>
        <v>314</v>
      </c>
      <c r="G379" s="72"/>
      <c r="I379" s="7"/>
      <c r="J379" s="13"/>
      <c r="K379" s="6"/>
      <c r="L379" s="6"/>
      <c r="M379" s="7"/>
      <c r="N379" s="7"/>
      <c r="O379" s="7"/>
      <c r="P379" s="7"/>
      <c r="Q379" s="7"/>
      <c r="R379" s="6"/>
      <c r="S379" s="6"/>
    </row>
  </sheetData>
  <autoFilter ref="B19:J335" xr:uid="{E41A6AB1-069E-4632-A277-55D758EBFABC}"/>
  <mergeCells count="4">
    <mergeCell ref="D2:H3"/>
    <mergeCell ref="B4:F6"/>
    <mergeCell ref="B8:F8"/>
    <mergeCell ref="N10:Q10"/>
  </mergeCells>
  <conditionalFormatting sqref="B10:N10">
    <cfRule type="cellIs" dxfId="66" priority="87" stopIfTrue="1" operator="equal">
      <formula>"none"</formula>
    </cfRule>
  </conditionalFormatting>
  <conditionalFormatting sqref="N14:N91 P14:P91">
    <cfRule type="cellIs" dxfId="65" priority="1" stopIfTrue="1" operator="equal">
      <formula>0</formula>
    </cfRule>
  </conditionalFormatting>
  <conditionalFormatting sqref="N121:N122 P121:P122 N125:N126 P125:P126">
    <cfRule type="cellIs" dxfId="64" priority="43" stopIfTrue="1" operator="equal">
      <formula>0</formula>
    </cfRule>
  </conditionalFormatting>
  <conditionalFormatting sqref="N163 P163">
    <cfRule type="cellIs" dxfId="63" priority="79" stopIfTrue="1" operator="equal">
      <formula>0</formula>
    </cfRule>
  </conditionalFormatting>
  <conditionalFormatting sqref="N170:N171 P170:P171">
    <cfRule type="cellIs" dxfId="62" priority="59" stopIfTrue="1" operator="equal">
      <formula>0</formula>
    </cfRule>
  </conditionalFormatting>
  <conditionalFormatting sqref="N175:N177 P175:P177">
    <cfRule type="cellIs" dxfId="61" priority="51" stopIfTrue="1" operator="equal">
      <formula>0</formula>
    </cfRule>
  </conditionalFormatting>
  <conditionalFormatting sqref="N179 P179">
    <cfRule type="cellIs" dxfId="60" priority="55" stopIfTrue="1" operator="equal">
      <formula>0</formula>
    </cfRule>
  </conditionalFormatting>
  <conditionalFormatting sqref="N183:N186 P183:P188">
    <cfRule type="cellIs" dxfId="59" priority="47" stopIfTrue="1" operator="equal">
      <formula>0</formula>
    </cfRule>
  </conditionalFormatting>
  <conditionalFormatting sqref="N193 P193">
    <cfRule type="cellIs" dxfId="58" priority="83" stopIfTrue="1" operator="equal">
      <formula>0</formula>
    </cfRule>
  </conditionalFormatting>
  <conditionalFormatting sqref="N206:N210 P206:P210">
    <cfRule type="cellIs" dxfId="57" priority="71" stopIfTrue="1" operator="equal">
      <formula>0</formula>
    </cfRule>
  </conditionalFormatting>
  <conditionalFormatting sqref="N244 P244">
    <cfRule type="cellIs" dxfId="56" priority="63" stopIfTrue="1" operator="equal">
      <formula>0</formula>
    </cfRule>
  </conditionalFormatting>
  <conditionalFormatting sqref="N249 P249">
    <cfRule type="cellIs" dxfId="55" priority="67" stopIfTrue="1" operator="equal">
      <formula>0</formula>
    </cfRule>
  </conditionalFormatting>
  <conditionalFormatting sqref="N252 P252">
    <cfRule type="cellIs" dxfId="54" priority="75" stopIfTrue="1" operator="equal">
      <formula>0</formula>
    </cfRule>
  </conditionalFormatting>
  <conditionalFormatting sqref="N281:N287 P281:P287">
    <cfRule type="cellIs" dxfId="53" priority="39" stopIfTrue="1" operator="equal">
      <formula>0</formula>
    </cfRule>
  </conditionalFormatting>
  <conditionalFormatting sqref="N289 P289">
    <cfRule type="cellIs" dxfId="52" priority="25" stopIfTrue="1" operator="equal">
      <formula>0</formula>
    </cfRule>
  </conditionalFormatting>
  <conditionalFormatting sqref="O14:O91 Q14:Q91">
    <cfRule type="cellIs" dxfId="51" priority="2" stopIfTrue="1" operator="equal">
      <formula>-1</formula>
    </cfRule>
    <cfRule type="cellIs" dxfId="50" priority="3" stopIfTrue="1" operator="notBetween">
      <formula>-0.2049</formula>
      <formula>0.2049</formula>
    </cfRule>
    <cfRule type="cellIs" dxfId="49" priority="4" stopIfTrue="1" operator="notBetween">
      <formula>-0.1049</formula>
      <formula>0.1049</formula>
    </cfRule>
  </conditionalFormatting>
  <conditionalFormatting sqref="O121:O122 Q121:Q122 O125:O126 Q125:Q126">
    <cfRule type="cellIs" dxfId="48" priority="44" stopIfTrue="1" operator="equal">
      <formula>-1</formula>
    </cfRule>
    <cfRule type="cellIs" dxfId="47" priority="46" stopIfTrue="1" operator="notBetween">
      <formula>-0.1049</formula>
      <formula>0.1049</formula>
    </cfRule>
    <cfRule type="cellIs" dxfId="46" priority="45" stopIfTrue="1" operator="notBetween">
      <formula>-0.2049</formula>
      <formula>0.2049</formula>
    </cfRule>
  </conditionalFormatting>
  <conditionalFormatting sqref="O163 Q163">
    <cfRule type="cellIs" dxfId="45" priority="82" stopIfTrue="1" operator="notBetween">
      <formula>-0.1049</formula>
      <formula>0.1049</formula>
    </cfRule>
    <cfRule type="cellIs" dxfId="44" priority="80" stopIfTrue="1" operator="equal">
      <formula>-1</formula>
    </cfRule>
    <cfRule type="cellIs" dxfId="43" priority="81" stopIfTrue="1" operator="notBetween">
      <formula>-0.2049</formula>
      <formula>0.2049</formula>
    </cfRule>
  </conditionalFormatting>
  <conditionalFormatting sqref="O170:O171 Q170:Q171">
    <cfRule type="cellIs" dxfId="42" priority="62" stopIfTrue="1" operator="notBetween">
      <formula>-0.1049</formula>
      <formula>0.1049</formula>
    </cfRule>
    <cfRule type="cellIs" dxfId="41" priority="60" stopIfTrue="1" operator="equal">
      <formula>-1</formula>
    </cfRule>
    <cfRule type="cellIs" dxfId="40" priority="61" stopIfTrue="1" operator="notBetween">
      <formula>-0.2049</formula>
      <formula>0.2049</formula>
    </cfRule>
  </conditionalFormatting>
  <conditionalFormatting sqref="O175:O177 Q175:Q177">
    <cfRule type="cellIs" dxfId="39" priority="53" stopIfTrue="1" operator="notBetween">
      <formula>-0.2049</formula>
      <formula>0.2049</formula>
    </cfRule>
    <cfRule type="cellIs" dxfId="38" priority="54" stopIfTrue="1" operator="notBetween">
      <formula>-0.1049</formula>
      <formula>0.1049</formula>
    </cfRule>
    <cfRule type="cellIs" dxfId="37" priority="52" stopIfTrue="1" operator="equal">
      <formula>-1</formula>
    </cfRule>
  </conditionalFormatting>
  <conditionalFormatting sqref="O179 Q179">
    <cfRule type="cellIs" dxfId="36" priority="57" stopIfTrue="1" operator="notBetween">
      <formula>-0.2049</formula>
      <formula>0.2049</formula>
    </cfRule>
    <cfRule type="cellIs" dxfId="35" priority="58" stopIfTrue="1" operator="notBetween">
      <formula>-0.1049</formula>
      <formula>0.1049</formula>
    </cfRule>
    <cfRule type="cellIs" dxfId="34" priority="56" stopIfTrue="1" operator="equal">
      <formula>-1</formula>
    </cfRule>
  </conditionalFormatting>
  <conditionalFormatting sqref="O183:O188 Q183:Q188">
    <cfRule type="cellIs" dxfId="33" priority="48" stopIfTrue="1" operator="equal">
      <formula>-1</formula>
    </cfRule>
    <cfRule type="cellIs" dxfId="32" priority="50" stopIfTrue="1" operator="notBetween">
      <formula>-0.1049</formula>
      <formula>0.1049</formula>
    </cfRule>
    <cfRule type="cellIs" dxfId="31" priority="49" stopIfTrue="1" operator="notBetween">
      <formula>-0.2049</formula>
      <formula>0.2049</formula>
    </cfRule>
  </conditionalFormatting>
  <conditionalFormatting sqref="O193 Q193">
    <cfRule type="cellIs" dxfId="30" priority="84" stopIfTrue="1" operator="equal">
      <formula>-1</formula>
    </cfRule>
    <cfRule type="cellIs" dxfId="29" priority="85" stopIfTrue="1" operator="notBetween">
      <formula>-0.2049</formula>
      <formula>0.2049</formula>
    </cfRule>
    <cfRule type="cellIs" dxfId="28" priority="86" stopIfTrue="1" operator="notBetween">
      <formula>-0.1049</formula>
      <formula>0.1049</formula>
    </cfRule>
  </conditionalFormatting>
  <conditionalFormatting sqref="O203 Q203">
    <cfRule type="cellIs" dxfId="27" priority="22" stopIfTrue="1" operator="equal">
      <formula>-1</formula>
    </cfRule>
    <cfRule type="cellIs" dxfId="26" priority="23" stopIfTrue="1" operator="notBetween">
      <formula>-0.2049</formula>
      <formula>0.2049</formula>
    </cfRule>
    <cfRule type="cellIs" dxfId="25" priority="24" stopIfTrue="1" operator="notBetween">
      <formula>-0.1049</formula>
      <formula>0.1049</formula>
    </cfRule>
  </conditionalFormatting>
  <conditionalFormatting sqref="O206:O210 Q206:Q210">
    <cfRule type="cellIs" dxfId="24" priority="74" stopIfTrue="1" operator="notBetween">
      <formula>-0.1049</formula>
      <formula>0.1049</formula>
    </cfRule>
    <cfRule type="cellIs" dxfId="23" priority="73" stopIfTrue="1" operator="notBetween">
      <formula>-0.2049</formula>
      <formula>0.2049</formula>
    </cfRule>
    <cfRule type="cellIs" dxfId="22" priority="72" stopIfTrue="1" operator="equal">
      <formula>-1</formula>
    </cfRule>
  </conditionalFormatting>
  <conditionalFormatting sqref="O244 Q244">
    <cfRule type="cellIs" dxfId="21" priority="64" stopIfTrue="1" operator="equal">
      <formula>-1</formula>
    </cfRule>
    <cfRule type="cellIs" dxfId="20" priority="65" stopIfTrue="1" operator="notBetween">
      <formula>-0.2049</formula>
      <formula>0.2049</formula>
    </cfRule>
    <cfRule type="cellIs" dxfId="19" priority="66" stopIfTrue="1" operator="notBetween">
      <formula>-0.1049</formula>
      <formula>0.1049</formula>
    </cfRule>
  </conditionalFormatting>
  <conditionalFormatting sqref="O249 Q249">
    <cfRule type="cellIs" dxfId="18" priority="68" stopIfTrue="1" operator="equal">
      <formula>-1</formula>
    </cfRule>
    <cfRule type="cellIs" dxfId="17" priority="69" stopIfTrue="1" operator="notBetween">
      <formula>-0.2049</formula>
      <formula>0.2049</formula>
    </cfRule>
    <cfRule type="cellIs" dxfId="16" priority="70" stopIfTrue="1" operator="notBetween">
      <formula>-0.1049</formula>
      <formula>0.1049</formula>
    </cfRule>
  </conditionalFormatting>
  <conditionalFormatting sqref="O252">
    <cfRule type="cellIs" dxfId="15" priority="76" stopIfTrue="1" operator="equal">
      <formula>-1</formula>
    </cfRule>
    <cfRule type="cellIs" dxfId="14" priority="77" stopIfTrue="1" operator="notBetween">
      <formula>-0.2049</formula>
      <formula>0.2049</formula>
    </cfRule>
    <cfRule type="cellIs" dxfId="13" priority="78" stopIfTrue="1" operator="notBetween">
      <formula>-0.1049</formula>
      <formula>0.1049</formula>
    </cfRule>
  </conditionalFormatting>
  <conditionalFormatting sqref="O281:O287 Q281:Q287">
    <cfRule type="cellIs" dxfId="12" priority="42" stopIfTrue="1" operator="notBetween">
      <formula>-0.1049</formula>
      <formula>0.1049</formula>
    </cfRule>
    <cfRule type="cellIs" dxfId="11" priority="41" stopIfTrue="1" operator="notBetween">
      <formula>-0.2049</formula>
      <formula>0.2049</formula>
    </cfRule>
    <cfRule type="cellIs" dxfId="10" priority="40" stopIfTrue="1" operator="equal">
      <formula>-1</formula>
    </cfRule>
  </conditionalFormatting>
  <conditionalFormatting sqref="O289 Q289">
    <cfRule type="cellIs" dxfId="9" priority="26" stopIfTrue="1" operator="equal">
      <formula>-1</formula>
    </cfRule>
    <cfRule type="cellIs" dxfId="8" priority="27" stopIfTrue="1" operator="notBetween">
      <formula>-0.2049</formula>
      <formula>0.2049</formula>
    </cfRule>
    <cfRule type="cellIs" dxfId="7" priority="28" stopIfTrue="1" operator="notBetween">
      <formula>-0.1049</formula>
      <formula>0.1049</formula>
    </cfRule>
  </conditionalFormatting>
  <conditionalFormatting sqref="P203">
    <cfRule type="cellIs" dxfId="6" priority="21" stopIfTrue="1" operator="equal">
      <formula>0</formula>
    </cfRule>
  </conditionalFormatting>
  <conditionalFormatting sqref="Q229">
    <cfRule type="cellIs" dxfId="5" priority="38" stopIfTrue="1" operator="notBetween">
      <formula>-0.1049</formula>
      <formula>0.1049</formula>
    </cfRule>
    <cfRule type="cellIs" dxfId="4" priority="37" stopIfTrue="1" operator="notBetween">
      <formula>-0.2049</formula>
      <formula>0.2049</formula>
    </cfRule>
    <cfRule type="cellIs" dxfId="3" priority="36" stopIfTrue="1" operator="equal">
      <formula>-1</formula>
    </cfRule>
  </conditionalFormatting>
  <conditionalFormatting sqref="Q251:Q252">
    <cfRule type="cellIs" dxfId="2" priority="34" stopIfTrue="1" operator="notBetween">
      <formula>-0.2049</formula>
      <formula>0.2049</formula>
    </cfRule>
    <cfRule type="cellIs" dxfId="1" priority="33" stopIfTrue="1" operator="equal">
      <formula>-1</formula>
    </cfRule>
    <cfRule type="cellIs" dxfId="0" priority="35"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C38B117A65560743B111630F1B151EE4" ma:contentTypeVersion="10" ma:contentTypeDescription="Parent Document Content Type for all review documents" ma:contentTypeScope="" ma:versionID="b0bfa4604e7d97c9e11029d5c79755a3">
  <xsd:schema xmlns:xsd="http://www.w3.org/2001/XMLSchema" xmlns:xs="http://www.w3.org/2001/XMLSchema" xmlns:p="http://schemas.microsoft.com/office/2006/metadata/properties" xmlns:ns1="http://schemas.microsoft.com/sharepoint/v3" xmlns:ns2="07a766d4-cf60-4260-9f49-242aaa07e1bd" xmlns:ns3="d23c6157-5623-4293-b83e-785d6ba7de2d" xmlns:ns4="c2c22b9b-1e3f-4ddf-a08e-86ed8dbdcbe3" targetNamespace="http://schemas.microsoft.com/office/2006/metadata/properties" ma:root="true" ma:fieldsID="6180786ab3b70a1953c43450556c60bb" ns1:_="" ns2:_="" ns3:_="" ns4:_="">
    <xsd:import namespace="http://schemas.microsoft.com/sharepoint/v3"/>
    <xsd:import namespace="07a766d4-cf60-4260-9f49-242aaa07e1bd"/>
    <xsd:import namespace="d23c6157-5623-4293-b83e-785d6ba7de2d"/>
    <xsd:import namespace="c2c22b9b-1e3f-4ddf-a08e-86ed8dbdcbe3"/>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2:ApprovedForCommission" minOccurs="0"/>
                <xsd:element ref="ns4:MediaServiceMetadata" minOccurs="0"/>
                <xsd:element ref="ns4:MediaServiceFastMetadata" minOccurs="0"/>
                <xsd:element ref="ns4:MediaServiceObjectDetectorVersions" minOccurs="0"/>
                <xsd:element ref="ns4:MediaServiceSearchProperties" minOccurs="0"/>
                <xsd:element ref="ns4:lcf76f155ced4ddcb4097134ff3c332f" minOccurs="0"/>
                <xsd:element ref="ns4:MediaServiceDateTaken"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hidden="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ma:readOnly="fals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ma:readOnly="fals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ma:readOnly="fals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element name="ApprovedForCommission" ma:index="23" nillable="true" ma:displayName="Approved For Commission" ma:default="0" ma:internalName="ApprovedForCommission">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schema>
  <xsd:schema xmlns:xsd="http://www.w3.org/2001/XMLSchema" xmlns:xs="http://www.w3.org/2001/XMLSchema" xmlns:dms="http://schemas.microsoft.com/office/2006/documentManagement/types" xmlns:pc="http://schemas.microsoft.com/office/infopath/2007/PartnerControls" targetNamespace="c2c22b9b-1e3f-4ddf-a08e-86ed8dbdcbe3"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383954fa-2a65-4d57-99ac-c02654c3af93" ma:termSetId="09814cd3-568e-fe90-9814-8d621ff8fb84" ma:anchorId="fba54fb3-c3e1-fe81-a776-ca4b69148c4d" ma:open="true" ma:isKeyword="false">
      <xsd:complexType>
        <xsd:sequence>
          <xsd:element ref="pc:Terms" minOccurs="0" maxOccurs="1"/>
        </xsd:sequence>
      </xsd:complexType>
    </xsd:element>
    <xsd:element name="MediaServiceDateTaken" ma:index="30" nillable="true" ma:displayName="MediaServiceDateTaken" ma:hidden="true" ma:indexed="true" ma:internalName="MediaServiceDateTaken"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07a766d4-cf60-4260-9f49-242aaa07e1bd">
      <Value>410</Value>
    </TaxCatchAll>
    <lcf76f155ced4ddcb4097134ff3c332f xmlns="c2c22b9b-1e3f-4ddf-a08e-86ed8dbdcbe3">
      <Terms xmlns="http://schemas.microsoft.com/office/infopath/2007/PartnerControls"/>
    </lcf76f155ced4ddcb4097134ff3c332f>
    <ApprovedForCommission xmlns="07a766d4-cf60-4260-9f49-242aaa07e1bd">false</ApprovedForCommission>
    <Review_x0020_Document_x0020_Type xmlns="d23c6157-5623-4293-b83e-785d6ba7de2d" xsi:nil="true"/>
    <AuthorityType xmlns="07a766d4-cf60-4260-9f49-242aaa07e1bd">Unitary County</AuthorityType>
    <ReferenceYear xmlns="07a766d4-cf60-4260-9f49-242aaa07e1bd">2024</ReferenceYear>
    <Retention_x0020_Date xmlns="07a766d4-cf60-4260-9f49-242aaa07e1bd" xsi:nil="true"/>
    <Retention_x0020_Period xmlns="07a766d4-cf60-4260-9f49-242aaa07e1bd">7 years</Retention_x0020_Period>
    <ForLeadCommissionerReview xmlns="07a766d4-cf60-4260-9f49-242aaa07e1bd">false</ForLeadCommissionerReview>
    <ReviewType xmlns="07a766d4-cf60-4260-9f49-242aaa07e1bd">Request</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Westmorland and Furness</TermName>
          <TermId xmlns="http://schemas.microsoft.com/office/infopath/2007/PartnerControls">3b8c6f8c-65c7-4eea-a175-efa1a9fdf2ce</TermId>
        </TermInfo>
      </Terms>
    </d08e702f979e48d3863205ea645082c2>
  </documentManagement>
</p:properties>
</file>

<file path=customXml/item5.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6.xml><?xml version="1.0" encoding="utf-8"?>
<?mso-contentType ?>
<SharedContentType xmlns="Microsoft.SharePoint.Taxonomy.ContentTypeSync" SourceId="383954fa-2a65-4d57-99ac-c02654c3af93" ContentTypeId="0x010100E7BD6A8A66F7CB4BBA2B02F0531791BE" PreviousValue="false"/>
</file>

<file path=customXml/item7.xml><?xml version="1.0" encoding="utf-8"?>
<LongProperties xmlns="http://schemas.microsoft.com/office/2006/metadata/longProperties"/>
</file>

<file path=customXml/itemProps1.xml><?xml version="1.0" encoding="utf-8"?>
<ds:datastoreItem xmlns:ds="http://schemas.openxmlformats.org/officeDocument/2006/customXml" ds:itemID="{03EFC9F5-D95C-430E-875A-3AB3C1ACA1E6}"/>
</file>

<file path=customXml/itemProps2.xml><?xml version="1.0" encoding="utf-8"?>
<ds:datastoreItem xmlns:ds="http://schemas.openxmlformats.org/officeDocument/2006/customXml" ds:itemID="{5D0728D4-2E44-4A9C-89F2-B9E22A46876A}"/>
</file>

<file path=customXml/itemProps3.xml><?xml version="1.0" encoding="utf-8"?>
<ds:datastoreItem xmlns:ds="http://schemas.openxmlformats.org/officeDocument/2006/customXml" ds:itemID="{4C1DE274-EFF0-4630-B066-493C6358DED3}"/>
</file>

<file path=customXml/itemProps4.xml><?xml version="1.0" encoding="utf-8"?>
<ds:datastoreItem xmlns:ds="http://schemas.openxmlformats.org/officeDocument/2006/customXml" ds:itemID="{255B7FDA-1106-4372-997E-8FE17782560C}"/>
</file>

<file path=customXml/itemProps5.xml><?xml version="1.0" encoding="utf-8"?>
<ds:datastoreItem xmlns:ds="http://schemas.openxmlformats.org/officeDocument/2006/customXml" ds:itemID="{9C4DE767-1492-4971-ABFB-3D56DBDA4611}"/>
</file>

<file path=customXml/itemProps6.xml><?xml version="1.0" encoding="utf-8"?>
<ds:datastoreItem xmlns:ds="http://schemas.openxmlformats.org/officeDocument/2006/customXml" ds:itemID="{2ECEE2E6-D058-4407-9907-48D133A4ACCB}"/>
</file>

<file path=customXml/itemProps7.xml><?xml version="1.0" encoding="utf-8"?>
<ds:datastoreItem xmlns:ds="http://schemas.openxmlformats.org/officeDocument/2006/customXml" ds:itemID="{77BAC0C3-7CB7-4C3D-8C63-B3C372721FB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Dawe John</dc:creator>
  <cp:keywords/>
  <dc:description/>
  <cp:lastModifiedBy>Rutherford, Tom</cp:lastModifiedBy>
  <cp:revision/>
  <dcterms:created xsi:type="dcterms:W3CDTF">2002-01-23T12:13:56Z</dcterms:created>
  <dcterms:modified xsi:type="dcterms:W3CDTF">2024-11-08T14:03:18Z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0x010100E7BD6A8A66F7CB4BBA2B02F0531791BE0026A9A75CCCA16F4693F1FE45F71519DE00C38B117A65560743B111630F1B151EE4</vt:lpwstr>
  </property>
  <property fmtid="{D5CDD505-2E9C-101B-9397-08002B2CF9AE}" pid="3" name="CType">
    <vt:lpwstr/>
  </property>
  <property fmtid="{D5CDD505-2E9C-101B-9397-08002B2CF9AE}" pid="4" name="LGCS">
    <vt:lpwstr/>
  </property>
  <property fmtid="{D5CDD505-2E9C-101B-9397-08002B2CF9AE}" pid="5" name="_dlc_DocId">
    <vt:lpwstr>XY4H3KFN222D-72591952-227586</vt:lpwstr>
  </property>
  <property fmtid="{D5CDD505-2E9C-101B-9397-08002B2CF9AE}" pid="6" name="_dlc_DocIdItemGuid">
    <vt:lpwstr>a0583f6e-83f5-4a4d-8259-8db6cc48c469</vt:lpwstr>
  </property>
  <property fmtid="{D5CDD505-2E9C-101B-9397-08002B2CF9AE}" pid="7" name="_dlc_DocIdUrl">
    <vt:lpwstr>https://lbbd.sharepoint.com/teams/T0784-INT-LawG-Govern-Elec-Ser/_layouts/15/DocIdRedir.aspx?ID=XY4H3KFN222D-72591952-227586, XY4H3KFN222D-72591952-227586</vt:lpwstr>
  </property>
  <property fmtid="{D5CDD505-2E9C-101B-9397-08002B2CF9AE}" pid="8" name="Financial_x0020_Year">
    <vt:lpwstr/>
  </property>
  <property fmtid="{D5CDD505-2E9C-101B-9397-08002B2CF9AE}" pid="9" name="a8455ed1fd22475083a09a91de16b8fd">
    <vt:lpwstr/>
  </property>
  <property fmtid="{D5CDD505-2E9C-101B-9397-08002B2CF9AE}" pid="10" name="Financial Year">
    <vt:lpwstr/>
  </property>
  <property fmtid="{D5CDD505-2E9C-101B-9397-08002B2CF9AE}" pid="11" name="_dlc_policyId">
    <vt:lpwstr>0x010100E7BD6A8A66F7CB4BBA2B02F0531791BE0026A9A75CCCA16F4693F1FE45F71519DE|-58849956</vt:lpwstr>
  </property>
  <property fmtid="{D5CDD505-2E9C-101B-9397-08002B2CF9AE}" pid="12"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y fmtid="{D5CDD505-2E9C-101B-9397-08002B2CF9AE}" pid="13" name="AuthorityName">
    <vt:lpwstr>410;#Westmorland and Furness|3b8c6f8c-65c7-4eea-a175-efa1a9fdf2ce</vt:lpwstr>
  </property>
  <property fmtid="{D5CDD505-2E9C-101B-9397-08002B2CF9AE}" pid="14" name="Order">
    <vt:r8>24800</vt:r8>
  </property>
  <property fmtid="{D5CDD505-2E9C-101B-9397-08002B2CF9AE}" pid="15" name="xd_Signature">
    <vt:bool>false</vt:bool>
  </property>
  <property fmtid="{D5CDD505-2E9C-101B-9397-08002B2CF9AE}" pid="16" name="xd_ProgID">
    <vt:lpwstr/>
  </property>
  <property fmtid="{D5CDD505-2E9C-101B-9397-08002B2CF9AE}" pid="17" name="ComplianceAssetId">
    <vt:lpwstr/>
  </property>
  <property fmtid="{D5CDD505-2E9C-101B-9397-08002B2CF9AE}" pid="18" name="TemplateUrl">
    <vt:lpwstr/>
  </property>
  <property fmtid="{D5CDD505-2E9C-101B-9397-08002B2CF9AE}" pid="19" name="AuthorIds_UIVersion_1024">
    <vt:lpwstr>48</vt:lpwstr>
  </property>
  <property fmtid="{D5CDD505-2E9C-101B-9397-08002B2CF9AE}" pid="20" name="AuthorIds_UIVersion_1536">
    <vt:lpwstr>47</vt:lpwstr>
  </property>
  <property fmtid="{D5CDD505-2E9C-101B-9397-08002B2CF9AE}" pid="21" name="MediaServiceImageTags">
    <vt:lpwstr/>
  </property>
</Properties>
</file>